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Marie\Documents\Documents Garderie\Comptabilite\"/>
    </mc:Choice>
  </mc:AlternateContent>
  <xr:revisionPtr revIDLastSave="0" documentId="13_ncr:1_{8926035C-C08F-4AC2-8AC1-99B069556C74}" xr6:coauthVersionLast="47" xr6:coauthVersionMax="47" xr10:uidLastSave="{00000000-0000-0000-0000-000000000000}"/>
  <workbookProtection workbookAlgorithmName="SHA-512" workbookHashValue="xn25pDkU3nf6AvG2l2genHuiOCB0+2TgxunnvS8dFZNh2cxXBYn2apAkYLKvEwn5/PhZTrfYlhJcfti0r1kQbg==" workbookSaltValue="TJRHdv2wST7IS5t4W56tEg==" workbookSpinCount="100000" lockStructure="1"/>
  <bookViews>
    <workbookView xWindow="-120" yWindow="-120" windowWidth="29040" windowHeight="15990" xr2:uid="{DF8FECD4-B119-44FE-8934-36E80B40FE92}"/>
  </bookViews>
  <sheets>
    <sheet name="Sheet1" sheetId="1" r:id="rId1"/>
  </sheets>
  <definedNames>
    <definedName name="_xlnm.Print_Area" localSheetId="0">Sheet1!$A$1:$K$51</definedName>
    <definedName name="PSA">#REF!</definedName>
    <definedName name="Regions">Sheet1!$Q$11</definedName>
    <definedName name="Régions">#REF!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9" i="1" l="1"/>
  <c r="K48" i="1"/>
  <c r="P29" i="1"/>
  <c r="P30" i="1" s="1"/>
  <c r="K47" i="1"/>
  <c r="Q32" i="1"/>
  <c r="Q31" i="1"/>
  <c r="R32" i="1"/>
  <c r="S32" i="1" s="1"/>
  <c r="R31" i="1"/>
  <c r="S31" i="1" s="1"/>
  <c r="I21" i="1"/>
  <c r="G21" i="1"/>
  <c r="G15" i="1"/>
  <c r="K15" i="1" s="1"/>
  <c r="G17" i="1" s="1"/>
  <c r="G19" i="1" s="1"/>
  <c r="I9" i="1"/>
  <c r="K9" i="1" s="1"/>
  <c r="K7" i="1"/>
  <c r="Q30" i="1" l="1"/>
  <c r="R34" i="1" s="1"/>
  <c r="K11" i="1"/>
  <c r="K23" i="1" s="1"/>
  <c r="K21" i="1"/>
  <c r="K27" i="1" l="1"/>
  <c r="K31" i="1" s="1"/>
  <c r="K35" i="1" s="1"/>
  <c r="K39" i="1" s="1"/>
  <c r="K50" i="1" s="1"/>
  <c r="S34" i="1"/>
  <c r="K42" i="1" s="1"/>
  <c r="K51" i="1" l="1"/>
  <c r="K45" i="1"/>
</calcChain>
</file>

<file path=xl/sharedStrings.xml><?xml version="1.0" encoding="utf-8"?>
<sst xmlns="http://schemas.openxmlformats.org/spreadsheetml/2006/main" count="56" uniqueCount="53">
  <si>
    <t>A)</t>
  </si>
  <si>
    <t>Dépense admissble COL</t>
  </si>
  <si>
    <t>RFA 2021-2022 ligne 541 moins ligne 541.8</t>
  </si>
  <si>
    <t>Place Subventionnées Annualisée en 2021-2022</t>
  </si>
  <si>
    <t>Montant minimal COL pour petites installation</t>
  </si>
  <si>
    <t>x</t>
  </si>
  <si>
    <t>Place Subventionnées Annualisée en 2023-2024</t>
  </si>
  <si>
    <t>Régions urbaines</t>
  </si>
  <si>
    <t>Montant COL selon le barême</t>
  </si>
  <si>
    <t>Volet A pour COL</t>
  </si>
  <si>
    <t>Les lignes 58 à 62 s'applique seulement aux intallations locataires, emphytéotiques ou propriétaires superficiaires</t>
  </si>
  <si>
    <t>Coût des COL 2021-2022 projetés</t>
  </si>
  <si>
    <t>COL par PSA 2021-2022</t>
  </si>
  <si>
    <t>COL (PSA 2023-2024)</t>
  </si>
  <si>
    <t>Maximum admissible COL pour CPE (volet B)</t>
  </si>
  <si>
    <t>Agglomération de Montréal</t>
  </si>
  <si>
    <t>Communauté Métropolitaine de Québec</t>
  </si>
  <si>
    <t>Dépenses supplémentaires admissibles pour les COL CPE locataire</t>
  </si>
  <si>
    <t>Régions centrales</t>
  </si>
  <si>
    <t>Régions ressources</t>
  </si>
  <si>
    <t>Ligne 63 s,applique seulement au installations locataires</t>
  </si>
  <si>
    <t>Volet B</t>
  </si>
  <si>
    <t>COL avant ajustement pour jours de fermeture excédentaire</t>
  </si>
  <si>
    <t>Ajustement pour jours de fermetures excédentaires</t>
  </si>
  <si>
    <t>COL après ajustement pour jours de fermetures excédentaires</t>
  </si>
  <si>
    <t>Installations emphytéotes ou propriétaires superficiaires</t>
  </si>
  <si>
    <t>Ajustement pour les autres jours de fermetures avec services administratifs non offerts dans l'installation</t>
  </si>
  <si>
    <t>indexé de</t>
  </si>
  <si>
    <t>Montant de base</t>
  </si>
  <si>
    <t>Médiane des FRL</t>
  </si>
  <si>
    <t>Total des FRL par PSA</t>
  </si>
  <si>
    <t>Facteur d'ajustement</t>
  </si>
  <si>
    <t>Par PSA</t>
  </si>
  <si>
    <t>$ annuel</t>
  </si>
  <si>
    <t>Borne inférieure</t>
  </si>
  <si>
    <t>Borme supérieure</t>
  </si>
  <si>
    <t>Montant plancher allouable</t>
  </si>
  <si>
    <t>RFA 2021-2022 ligne 560</t>
  </si>
  <si>
    <t>Coût d'occupation des locaux selon le barème par PSA</t>
  </si>
  <si>
    <t>Comparaison des Coûts d'Occupation des Locaux CPE vs GS</t>
  </si>
  <si>
    <t>Selon les Régles Budgétaires 2023-2024 respectives</t>
  </si>
  <si>
    <t>Maximum selon les bornes</t>
  </si>
  <si>
    <t>Coût d'Occupation des Locaux selon les règles budgétaires des garderies</t>
  </si>
  <si>
    <t>Coûts d'occupation des locaux selon les règles des CPE</t>
  </si>
  <si>
    <t>Coût d'occupation des Locaux selon les règles des garderies</t>
  </si>
  <si>
    <t>Montant réel des FRL (Ligne 560 du RFA 2021-2022)</t>
  </si>
  <si>
    <t>Portion réel des FRL couvert selon les règles des CPE locataires (sans PFI)</t>
  </si>
  <si>
    <t>Portion réel des FRL couvert selon les règles des garderies</t>
  </si>
  <si>
    <t>Remplir les cases jaunes pour obtenir les calculs comparatifs</t>
  </si>
  <si>
    <t>Différence de financement Garderie vs CPE</t>
  </si>
  <si>
    <t>Places Annualisées Subventionnées (PSA) en 2023-2024</t>
  </si>
  <si>
    <t>Région où se situe l'installation</t>
  </si>
  <si>
    <t>Dans quelle région est l'installation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</si>
</sst>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00"/>
    <numFmt numFmtId="165" formatCode="0.0000"/>
  </numFmts>
  <fonts count="15" x14ac:knownFonts="1">
    <font>
      <sz val="10"/>
      <color theme="1"/>
      <name val="Calibri"/>
      <family val="2"/>
      <scheme val="minor"/>
    </font>
    <font>
      <sz val="10"/>
      <color theme="1"/>
      <name val="Calibri"/>
      <family val="2"/>
      <scheme val="minor"/>
    </font>
    <font>
      <sz val="10"/>
      <color indexed="8"/>
      <name val="Arial"/>
      <family val="2"/>
    </font>
    <font>
      <b/>
      <sz val="10"/>
      <color indexed="8"/>
      <name val="Arial"/>
      <family val="2"/>
    </font>
    <font>
      <sz val="10"/>
      <color theme="1"/>
      <name val="Arial"/>
      <family val="2"/>
    </font>
    <font>
      <b/>
      <sz val="14"/>
      <color theme="1"/>
      <name val="Arial"/>
      <family val="2"/>
    </font>
    <font>
      <sz val="11"/>
      <color theme="1"/>
      <name val="Arial"/>
      <family val="2"/>
    </font>
    <font>
      <b/>
      <sz val="11"/>
      <color theme="1"/>
      <name val="Arial"/>
      <family val="2"/>
    </font>
    <font>
      <sz val="10"/>
      <color theme="0"/>
      <name val="Arial"/>
      <family val="2"/>
    </font>
    <font>
      <b/>
      <sz val="10"/>
      <color theme="1"/>
      <name val="Arial"/>
      <family val="2"/>
    </font>
    <font>
      <sz val="10"/>
      <name val="Arial"/>
      <family val="2"/>
    </font>
    <font>
      <b/>
      <sz val="12"/>
      <color theme="1"/>
      <name val="Arial"/>
      <family val="2"/>
    </font>
    <font>
      <b/>
      <sz val="17"/>
      <color theme="1"/>
      <name val="Arial"/>
      <family val="2"/>
    </font>
    <font>
      <sz val="12"/>
      <color theme="1"/>
      <name val="Arial"/>
      <family val="2"/>
    </font>
    <font>
      <b/>
      <sz val="13"/>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double">
        <color auto="1"/>
      </bottom>
      <diagonal/>
    </border>
  </borders>
  <cellStyleXfs count="2">
    <xf numFmtId="0" fontId="0" fillId="0" borderId="0"/>
    <xf numFmtId="9" fontId="1" fillId="0" borderId="0" applyFont="0" applyFill="0" applyBorder="0" applyAlignment="0" applyProtection="0"/>
  </cellStyleXfs>
  <cellXfs count="70">
    <xf numFmtId="0" fontId="0" fillId="0" borderId="0" xfId="0"/>
    <xf numFmtId="164" fontId="2" fillId="0" borderId="0" xfId="0" applyNumberFormat="1" applyFont="1"/>
    <xf numFmtId="0" fontId="2" fillId="0" borderId="0" xfId="0" applyFont="1"/>
    <xf numFmtId="164" fontId="3" fillId="0" borderId="0" xfId="0" applyNumberFormat="1" applyFont="1"/>
    <xf numFmtId="164" fontId="2" fillId="0" borderId="0" xfId="0" applyNumberFormat="1" applyFont="1" applyAlignment="1">
      <alignment horizontal="center"/>
    </xf>
    <xf numFmtId="3" fontId="2" fillId="0" borderId="0" xfId="0" applyNumberFormat="1" applyFont="1" applyAlignment="1">
      <alignment horizontal="center"/>
    </xf>
    <xf numFmtId="0" fontId="4" fillId="0" borderId="0" xfId="0" applyFont="1"/>
    <xf numFmtId="0" fontId="5" fillId="0" borderId="0" xfId="0" applyFont="1"/>
    <xf numFmtId="0" fontId="6" fillId="0" borderId="0" xfId="0" applyFont="1"/>
    <xf numFmtId="0" fontId="7" fillId="0" borderId="0" xfId="0" applyFont="1"/>
    <xf numFmtId="0" fontId="4" fillId="0" borderId="0" xfId="0" applyFont="1" applyAlignment="1">
      <alignment horizontal="left"/>
    </xf>
    <xf numFmtId="4" fontId="4" fillId="0" borderId="0" xfId="0" applyNumberFormat="1" applyFont="1"/>
    <xf numFmtId="0" fontId="4" fillId="0" borderId="0" xfId="0" applyFont="1" applyAlignment="1">
      <alignment horizontal="center"/>
    </xf>
    <xf numFmtId="4" fontId="7" fillId="0" borderId="0" xfId="0" applyNumberFormat="1" applyFont="1"/>
    <xf numFmtId="0" fontId="4" fillId="0" borderId="0" xfId="0" applyFont="1" applyAlignment="1">
      <alignment horizontal="right"/>
    </xf>
    <xf numFmtId="10" fontId="4" fillId="0" borderId="0" xfId="0" applyNumberFormat="1" applyFont="1" applyAlignment="1">
      <alignment horizontal="center"/>
    </xf>
    <xf numFmtId="0" fontId="7" fillId="0" borderId="0" xfId="0" applyFont="1" applyAlignment="1">
      <alignment horizontal="left"/>
    </xf>
    <xf numFmtId="4" fontId="5" fillId="0" borderId="0" xfId="0" applyNumberFormat="1" applyFont="1"/>
    <xf numFmtId="0" fontId="8" fillId="0" borderId="0" xfId="0" applyFont="1" applyProtection="1">
      <protection hidden="1"/>
    </xf>
    <xf numFmtId="3" fontId="8" fillId="0" borderId="0" xfId="0" applyNumberFormat="1" applyFont="1" applyProtection="1">
      <protection hidden="1"/>
    </xf>
    <xf numFmtId="10" fontId="4" fillId="0" borderId="0" xfId="1" applyNumberFormat="1" applyFont="1"/>
    <xf numFmtId="0" fontId="9" fillId="0" borderId="0" xfId="0" applyFont="1" applyAlignment="1">
      <alignment horizontal="left"/>
    </xf>
    <xf numFmtId="0" fontId="9" fillId="0" borderId="0" xfId="0" applyFont="1"/>
    <xf numFmtId="4" fontId="9" fillId="0" borderId="0" xfId="0" applyNumberFormat="1" applyFont="1"/>
    <xf numFmtId="10" fontId="3" fillId="0" borderId="10" xfId="0" applyNumberFormat="1" applyFont="1" applyBorder="1"/>
    <xf numFmtId="164" fontId="2" fillId="0" borderId="10" xfId="0" applyNumberFormat="1" applyFont="1" applyBorder="1"/>
    <xf numFmtId="0" fontId="4" fillId="0" borderId="10" xfId="0" applyFont="1" applyBorder="1"/>
    <xf numFmtId="164" fontId="2" fillId="0" borderId="11" xfId="0" applyNumberFormat="1" applyFont="1" applyBorder="1"/>
    <xf numFmtId="164" fontId="2" fillId="0" borderId="12" xfId="0" applyNumberFormat="1" applyFont="1" applyBorder="1"/>
    <xf numFmtId="164" fontId="3" fillId="0" borderId="13" xfId="0" applyNumberFormat="1" applyFont="1" applyBorder="1"/>
    <xf numFmtId="164" fontId="2" fillId="0" borderId="13" xfId="0" applyNumberFormat="1" applyFont="1" applyBorder="1"/>
    <xf numFmtId="164" fontId="2" fillId="0" borderId="13" xfId="0" applyNumberFormat="1" applyFont="1" applyBorder="1" applyAlignment="1">
      <alignment horizontal="center"/>
    </xf>
    <xf numFmtId="10" fontId="2" fillId="0" borderId="13" xfId="0" applyNumberFormat="1" applyFont="1" applyBorder="1"/>
    <xf numFmtId="0" fontId="4" fillId="0" borderId="15" xfId="0" applyFont="1" applyBorder="1"/>
    <xf numFmtId="0" fontId="5" fillId="0" borderId="0" xfId="0" applyFont="1" applyAlignment="1">
      <alignment horizontal="left"/>
    </xf>
    <xf numFmtId="164" fontId="2" fillId="0" borderId="14" xfId="0" applyNumberFormat="1" applyFont="1" applyBorder="1"/>
    <xf numFmtId="10" fontId="3" fillId="0" borderId="15" xfId="0" applyNumberFormat="1" applyFont="1" applyBorder="1"/>
    <xf numFmtId="165" fontId="2" fillId="0" borderId="15" xfId="0" applyNumberFormat="1" applyFont="1" applyBorder="1"/>
    <xf numFmtId="164" fontId="2" fillId="0" borderId="15" xfId="0" applyNumberFormat="1" applyFont="1" applyBorder="1"/>
    <xf numFmtId="0" fontId="4" fillId="0" borderId="2" xfId="0" applyFont="1" applyBorder="1"/>
    <xf numFmtId="0" fontId="4" fillId="0" borderId="3" xfId="0" applyFont="1" applyBorder="1"/>
    <xf numFmtId="0" fontId="4" fillId="0" borderId="5" xfId="0" applyFont="1" applyBorder="1"/>
    <xf numFmtId="0" fontId="4" fillId="0" borderId="6" xfId="0" applyFont="1" applyBorder="1"/>
    <xf numFmtId="0" fontId="4" fillId="0" borderId="7" xfId="0" applyFont="1" applyBorder="1"/>
    <xf numFmtId="3" fontId="9" fillId="2" borderId="1" xfId="0" applyNumberFormat="1" applyFont="1" applyFill="1" applyBorder="1" applyProtection="1">
      <protection locked="0"/>
    </xf>
    <xf numFmtId="3" fontId="9" fillId="2" borderId="4" xfId="0" applyNumberFormat="1" applyFont="1" applyFill="1" applyBorder="1" applyProtection="1">
      <protection locked="0"/>
    </xf>
    <xf numFmtId="0" fontId="9" fillId="2" borderId="4" xfId="0" applyFont="1" applyFill="1" applyBorder="1" applyProtection="1">
      <protection locked="0"/>
    </xf>
    <xf numFmtId="0" fontId="10" fillId="0" borderId="0" xfId="0" applyFont="1"/>
    <xf numFmtId="10" fontId="2" fillId="0" borderId="12" xfId="0" applyNumberFormat="1" applyFont="1" applyBorder="1" applyAlignment="1">
      <alignment horizontal="center"/>
    </xf>
    <xf numFmtId="164" fontId="2" fillId="0" borderId="12" xfId="0" applyNumberFormat="1" applyFont="1" applyBorder="1" applyAlignment="1">
      <alignment horizontal="right"/>
    </xf>
    <xf numFmtId="164" fontId="2" fillId="0" borderId="14" xfId="0" applyNumberFormat="1" applyFont="1" applyBorder="1" applyAlignment="1">
      <alignment horizontal="right"/>
    </xf>
    <xf numFmtId="164" fontId="2" fillId="0" borderId="16" xfId="0" applyNumberFormat="1" applyFont="1" applyBorder="1"/>
    <xf numFmtId="164" fontId="3" fillId="0" borderId="9" xfId="0" applyNumberFormat="1" applyFont="1" applyBorder="1"/>
    <xf numFmtId="10" fontId="3" fillId="0" borderId="0" xfId="0" applyNumberFormat="1" applyFont="1"/>
    <xf numFmtId="0" fontId="4" fillId="0" borderId="13" xfId="0" applyFont="1" applyBorder="1"/>
    <xf numFmtId="165" fontId="2" fillId="0" borderId="0" xfId="0" applyNumberFormat="1" applyFont="1"/>
    <xf numFmtId="0" fontId="4" fillId="0" borderId="16" xfId="0" applyFont="1" applyBorder="1"/>
    <xf numFmtId="0" fontId="12" fillId="0" borderId="0" xfId="0" applyFont="1"/>
    <xf numFmtId="4" fontId="11" fillId="0" borderId="0" xfId="0" applyNumberFormat="1" applyFont="1"/>
    <xf numFmtId="10" fontId="13" fillId="0" borderId="0" xfId="1" applyNumberFormat="1" applyFont="1"/>
    <xf numFmtId="0" fontId="13" fillId="0" borderId="0" xfId="0" applyFont="1"/>
    <xf numFmtId="4" fontId="5" fillId="0" borderId="17" xfId="0" applyNumberFormat="1" applyFont="1" applyBorder="1"/>
    <xf numFmtId="164" fontId="3" fillId="3" borderId="9" xfId="0" applyNumberFormat="1" applyFont="1" applyFill="1" applyBorder="1" applyAlignment="1">
      <alignment horizontal="centerContinuous"/>
    </xf>
    <xf numFmtId="164" fontId="2" fillId="3" borderId="11" xfId="0" applyNumberFormat="1" applyFont="1" applyFill="1" applyBorder="1" applyAlignment="1">
      <alignment horizontal="centerContinuous"/>
    </xf>
    <xf numFmtId="0" fontId="13" fillId="0" borderId="0" xfId="0" applyFont="1" applyAlignment="1">
      <alignment horizontal="right"/>
    </xf>
    <xf numFmtId="4" fontId="13" fillId="0" borderId="0" xfId="0" applyNumberFormat="1" applyFont="1"/>
    <xf numFmtId="0" fontId="9" fillId="2" borderId="7" xfId="0" applyFont="1" applyFill="1" applyBorder="1" applyProtection="1">
      <protection locked="0"/>
    </xf>
    <xf numFmtId="0" fontId="0" fillId="2" borderId="7" xfId="0" applyFill="1" applyBorder="1" applyProtection="1">
      <protection locked="0"/>
    </xf>
    <xf numFmtId="0" fontId="0" fillId="2" borderId="8" xfId="0" applyFill="1" applyBorder="1" applyProtection="1">
      <protection locked="0"/>
    </xf>
    <xf numFmtId="0" fontId="14" fillId="0" borderId="0" xfId="0" applyFo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BA4B9-8A53-4A85-BB4A-06F2C55ABC73}">
  <dimension ref="A1:Z52"/>
  <sheetViews>
    <sheetView tabSelected="1" workbookViewId="0">
      <selection activeCell="N7" sqref="N7"/>
    </sheetView>
  </sheetViews>
  <sheetFormatPr defaultRowHeight="12.75" x14ac:dyDescent="0.2"/>
  <cols>
    <col min="1" max="1" width="5.7109375" style="6" customWidth="1"/>
    <col min="2" max="6" width="9.140625" style="6"/>
    <col min="7" max="7" width="11.5703125" style="6" customWidth="1"/>
    <col min="8" max="8" width="4.140625" style="6" customWidth="1"/>
    <col min="9" max="9" width="8.28515625" style="6" customWidth="1"/>
    <col min="10" max="10" width="6.42578125" style="6" customWidth="1"/>
    <col min="11" max="11" width="20" style="6" customWidth="1"/>
    <col min="12" max="13" width="9.140625" style="6"/>
    <col min="14" max="14" width="10.28515625" style="6" customWidth="1"/>
    <col min="15" max="15" width="9.5703125" style="6" customWidth="1"/>
    <col min="16" max="16" width="10.28515625" style="6" customWidth="1"/>
    <col min="17" max="17" width="10.5703125" style="6" customWidth="1"/>
    <col min="18" max="18" width="12.28515625" style="6" customWidth="1"/>
    <col min="19" max="19" width="14.7109375" style="6" bestFit="1" customWidth="1"/>
    <col min="20" max="20" width="9.140625" style="6"/>
    <col min="21" max="21" width="9.28515625" style="6" bestFit="1" customWidth="1"/>
    <col min="22" max="255" width="9.140625" style="6"/>
    <col min="256" max="256" width="3.7109375" style="6" customWidth="1"/>
    <col min="257" max="261" width="9.140625" style="6"/>
    <col min="262" max="262" width="10" style="6" customWidth="1"/>
    <col min="263" max="263" width="4.140625" style="6" customWidth="1"/>
    <col min="264" max="264" width="10.85546875" style="6" customWidth="1"/>
    <col min="265" max="265" width="10" style="6" bestFit="1" customWidth="1"/>
    <col min="266" max="266" width="14.140625" style="6" bestFit="1" customWidth="1"/>
    <col min="267" max="274" width="9.140625" style="6"/>
    <col min="275" max="275" width="11.28515625" style="6" customWidth="1"/>
    <col min="276" max="511" width="9.140625" style="6"/>
    <col min="512" max="512" width="3.7109375" style="6" customWidth="1"/>
    <col min="513" max="517" width="9.140625" style="6"/>
    <col min="518" max="518" width="10" style="6" customWidth="1"/>
    <col min="519" max="519" width="4.140625" style="6" customWidth="1"/>
    <col min="520" max="520" width="10.85546875" style="6" customWidth="1"/>
    <col min="521" max="521" width="10" style="6" bestFit="1" customWidth="1"/>
    <col min="522" max="522" width="14.140625" style="6" bestFit="1" customWidth="1"/>
    <col min="523" max="530" width="9.140625" style="6"/>
    <col min="531" max="531" width="11.28515625" style="6" customWidth="1"/>
    <col min="532" max="767" width="9.140625" style="6"/>
    <col min="768" max="768" width="3.7109375" style="6" customWidth="1"/>
    <col min="769" max="773" width="9.140625" style="6"/>
    <col min="774" max="774" width="10" style="6" customWidth="1"/>
    <col min="775" max="775" width="4.140625" style="6" customWidth="1"/>
    <col min="776" max="776" width="10.85546875" style="6" customWidth="1"/>
    <col min="777" max="777" width="10" style="6" bestFit="1" customWidth="1"/>
    <col min="778" max="778" width="14.140625" style="6" bestFit="1" customWidth="1"/>
    <col min="779" max="786" width="9.140625" style="6"/>
    <col min="787" max="787" width="11.28515625" style="6" customWidth="1"/>
    <col min="788" max="1023" width="9.140625" style="6"/>
    <col min="1024" max="1024" width="3.7109375" style="6" customWidth="1"/>
    <col min="1025" max="1029" width="9.140625" style="6"/>
    <col min="1030" max="1030" width="10" style="6" customWidth="1"/>
    <col min="1031" max="1031" width="4.140625" style="6" customWidth="1"/>
    <col min="1032" max="1032" width="10.85546875" style="6" customWidth="1"/>
    <col min="1033" max="1033" width="10" style="6" bestFit="1" customWidth="1"/>
    <col min="1034" max="1034" width="14.140625" style="6" bestFit="1" customWidth="1"/>
    <col min="1035" max="1042" width="9.140625" style="6"/>
    <col min="1043" max="1043" width="11.28515625" style="6" customWidth="1"/>
    <col min="1044" max="1279" width="9.140625" style="6"/>
    <col min="1280" max="1280" width="3.7109375" style="6" customWidth="1"/>
    <col min="1281" max="1285" width="9.140625" style="6"/>
    <col min="1286" max="1286" width="10" style="6" customWidth="1"/>
    <col min="1287" max="1287" width="4.140625" style="6" customWidth="1"/>
    <col min="1288" max="1288" width="10.85546875" style="6" customWidth="1"/>
    <col min="1289" max="1289" width="10" style="6" bestFit="1" customWidth="1"/>
    <col min="1290" max="1290" width="14.140625" style="6" bestFit="1" customWidth="1"/>
    <col min="1291" max="1298" width="9.140625" style="6"/>
    <col min="1299" max="1299" width="11.28515625" style="6" customWidth="1"/>
    <col min="1300" max="1535" width="9.140625" style="6"/>
    <col min="1536" max="1536" width="3.7109375" style="6" customWidth="1"/>
    <col min="1537" max="1541" width="9.140625" style="6"/>
    <col min="1542" max="1542" width="10" style="6" customWidth="1"/>
    <col min="1543" max="1543" width="4.140625" style="6" customWidth="1"/>
    <col min="1544" max="1544" width="10.85546875" style="6" customWidth="1"/>
    <col min="1545" max="1545" width="10" style="6" bestFit="1" customWidth="1"/>
    <col min="1546" max="1546" width="14.140625" style="6" bestFit="1" customWidth="1"/>
    <col min="1547" max="1554" width="9.140625" style="6"/>
    <col min="1555" max="1555" width="11.28515625" style="6" customWidth="1"/>
    <col min="1556" max="1791" width="9.140625" style="6"/>
    <col min="1792" max="1792" width="3.7109375" style="6" customWidth="1"/>
    <col min="1793" max="1797" width="9.140625" style="6"/>
    <col min="1798" max="1798" width="10" style="6" customWidth="1"/>
    <col min="1799" max="1799" width="4.140625" style="6" customWidth="1"/>
    <col min="1800" max="1800" width="10.85546875" style="6" customWidth="1"/>
    <col min="1801" max="1801" width="10" style="6" bestFit="1" customWidth="1"/>
    <col min="1802" max="1802" width="14.140625" style="6" bestFit="1" customWidth="1"/>
    <col min="1803" max="1810" width="9.140625" style="6"/>
    <col min="1811" max="1811" width="11.28515625" style="6" customWidth="1"/>
    <col min="1812" max="2047" width="9.140625" style="6"/>
    <col min="2048" max="2048" width="3.7109375" style="6" customWidth="1"/>
    <col min="2049" max="2053" width="9.140625" style="6"/>
    <col min="2054" max="2054" width="10" style="6" customWidth="1"/>
    <col min="2055" max="2055" width="4.140625" style="6" customWidth="1"/>
    <col min="2056" max="2056" width="10.85546875" style="6" customWidth="1"/>
    <col min="2057" max="2057" width="10" style="6" bestFit="1" customWidth="1"/>
    <col min="2058" max="2058" width="14.140625" style="6" bestFit="1" customWidth="1"/>
    <col min="2059" max="2066" width="9.140625" style="6"/>
    <col min="2067" max="2067" width="11.28515625" style="6" customWidth="1"/>
    <col min="2068" max="2303" width="9.140625" style="6"/>
    <col min="2304" max="2304" width="3.7109375" style="6" customWidth="1"/>
    <col min="2305" max="2309" width="9.140625" style="6"/>
    <col min="2310" max="2310" width="10" style="6" customWidth="1"/>
    <col min="2311" max="2311" width="4.140625" style="6" customWidth="1"/>
    <col min="2312" max="2312" width="10.85546875" style="6" customWidth="1"/>
    <col min="2313" max="2313" width="10" style="6" bestFit="1" customWidth="1"/>
    <col min="2314" max="2314" width="14.140625" style="6" bestFit="1" customWidth="1"/>
    <col min="2315" max="2322" width="9.140625" style="6"/>
    <col min="2323" max="2323" width="11.28515625" style="6" customWidth="1"/>
    <col min="2324" max="2559" width="9.140625" style="6"/>
    <col min="2560" max="2560" width="3.7109375" style="6" customWidth="1"/>
    <col min="2561" max="2565" width="9.140625" style="6"/>
    <col min="2566" max="2566" width="10" style="6" customWidth="1"/>
    <col min="2567" max="2567" width="4.140625" style="6" customWidth="1"/>
    <col min="2568" max="2568" width="10.85546875" style="6" customWidth="1"/>
    <col min="2569" max="2569" width="10" style="6" bestFit="1" customWidth="1"/>
    <col min="2570" max="2570" width="14.140625" style="6" bestFit="1" customWidth="1"/>
    <col min="2571" max="2578" width="9.140625" style="6"/>
    <col min="2579" max="2579" width="11.28515625" style="6" customWidth="1"/>
    <col min="2580" max="2815" width="9.140625" style="6"/>
    <col min="2816" max="2816" width="3.7109375" style="6" customWidth="1"/>
    <col min="2817" max="2821" width="9.140625" style="6"/>
    <col min="2822" max="2822" width="10" style="6" customWidth="1"/>
    <col min="2823" max="2823" width="4.140625" style="6" customWidth="1"/>
    <col min="2824" max="2824" width="10.85546875" style="6" customWidth="1"/>
    <col min="2825" max="2825" width="10" style="6" bestFit="1" customWidth="1"/>
    <col min="2826" max="2826" width="14.140625" style="6" bestFit="1" customWidth="1"/>
    <col min="2827" max="2834" width="9.140625" style="6"/>
    <col min="2835" max="2835" width="11.28515625" style="6" customWidth="1"/>
    <col min="2836" max="3071" width="9.140625" style="6"/>
    <col min="3072" max="3072" width="3.7109375" style="6" customWidth="1"/>
    <col min="3073" max="3077" width="9.140625" style="6"/>
    <col min="3078" max="3078" width="10" style="6" customWidth="1"/>
    <col min="3079" max="3079" width="4.140625" style="6" customWidth="1"/>
    <col min="3080" max="3080" width="10.85546875" style="6" customWidth="1"/>
    <col min="3081" max="3081" width="10" style="6" bestFit="1" customWidth="1"/>
    <col min="3082" max="3082" width="14.140625" style="6" bestFit="1" customWidth="1"/>
    <col min="3083" max="3090" width="9.140625" style="6"/>
    <col min="3091" max="3091" width="11.28515625" style="6" customWidth="1"/>
    <col min="3092" max="3327" width="9.140625" style="6"/>
    <col min="3328" max="3328" width="3.7109375" style="6" customWidth="1"/>
    <col min="3329" max="3333" width="9.140625" style="6"/>
    <col min="3334" max="3334" width="10" style="6" customWidth="1"/>
    <col min="3335" max="3335" width="4.140625" style="6" customWidth="1"/>
    <col min="3336" max="3336" width="10.85546875" style="6" customWidth="1"/>
    <col min="3337" max="3337" width="10" style="6" bestFit="1" customWidth="1"/>
    <col min="3338" max="3338" width="14.140625" style="6" bestFit="1" customWidth="1"/>
    <col min="3339" max="3346" width="9.140625" style="6"/>
    <col min="3347" max="3347" width="11.28515625" style="6" customWidth="1"/>
    <col min="3348" max="3583" width="9.140625" style="6"/>
    <col min="3584" max="3584" width="3.7109375" style="6" customWidth="1"/>
    <col min="3585" max="3589" width="9.140625" style="6"/>
    <col min="3590" max="3590" width="10" style="6" customWidth="1"/>
    <col min="3591" max="3591" width="4.140625" style="6" customWidth="1"/>
    <col min="3592" max="3592" width="10.85546875" style="6" customWidth="1"/>
    <col min="3593" max="3593" width="10" style="6" bestFit="1" customWidth="1"/>
    <col min="3594" max="3594" width="14.140625" style="6" bestFit="1" customWidth="1"/>
    <col min="3595" max="3602" width="9.140625" style="6"/>
    <col min="3603" max="3603" width="11.28515625" style="6" customWidth="1"/>
    <col min="3604" max="3839" width="9.140625" style="6"/>
    <col min="3840" max="3840" width="3.7109375" style="6" customWidth="1"/>
    <col min="3841" max="3845" width="9.140625" style="6"/>
    <col min="3846" max="3846" width="10" style="6" customWidth="1"/>
    <col min="3847" max="3847" width="4.140625" style="6" customWidth="1"/>
    <col min="3848" max="3848" width="10.85546875" style="6" customWidth="1"/>
    <col min="3849" max="3849" width="10" style="6" bestFit="1" customWidth="1"/>
    <col min="3850" max="3850" width="14.140625" style="6" bestFit="1" customWidth="1"/>
    <col min="3851" max="3858" width="9.140625" style="6"/>
    <col min="3859" max="3859" width="11.28515625" style="6" customWidth="1"/>
    <col min="3860" max="4095" width="9.140625" style="6"/>
    <col min="4096" max="4096" width="3.7109375" style="6" customWidth="1"/>
    <col min="4097" max="4101" width="9.140625" style="6"/>
    <col min="4102" max="4102" width="10" style="6" customWidth="1"/>
    <col min="4103" max="4103" width="4.140625" style="6" customWidth="1"/>
    <col min="4104" max="4104" width="10.85546875" style="6" customWidth="1"/>
    <col min="4105" max="4105" width="10" style="6" bestFit="1" customWidth="1"/>
    <col min="4106" max="4106" width="14.140625" style="6" bestFit="1" customWidth="1"/>
    <col min="4107" max="4114" width="9.140625" style="6"/>
    <col min="4115" max="4115" width="11.28515625" style="6" customWidth="1"/>
    <col min="4116" max="4351" width="9.140625" style="6"/>
    <col min="4352" max="4352" width="3.7109375" style="6" customWidth="1"/>
    <col min="4353" max="4357" width="9.140625" style="6"/>
    <col min="4358" max="4358" width="10" style="6" customWidth="1"/>
    <col min="4359" max="4359" width="4.140625" style="6" customWidth="1"/>
    <col min="4360" max="4360" width="10.85546875" style="6" customWidth="1"/>
    <col min="4361" max="4361" width="10" style="6" bestFit="1" customWidth="1"/>
    <col min="4362" max="4362" width="14.140625" style="6" bestFit="1" customWidth="1"/>
    <col min="4363" max="4370" width="9.140625" style="6"/>
    <col min="4371" max="4371" width="11.28515625" style="6" customWidth="1"/>
    <col min="4372" max="4607" width="9.140625" style="6"/>
    <col min="4608" max="4608" width="3.7109375" style="6" customWidth="1"/>
    <col min="4609" max="4613" width="9.140625" style="6"/>
    <col min="4614" max="4614" width="10" style="6" customWidth="1"/>
    <col min="4615" max="4615" width="4.140625" style="6" customWidth="1"/>
    <col min="4616" max="4616" width="10.85546875" style="6" customWidth="1"/>
    <col min="4617" max="4617" width="10" style="6" bestFit="1" customWidth="1"/>
    <col min="4618" max="4618" width="14.140625" style="6" bestFit="1" customWidth="1"/>
    <col min="4619" max="4626" width="9.140625" style="6"/>
    <col min="4627" max="4627" width="11.28515625" style="6" customWidth="1"/>
    <col min="4628" max="4863" width="9.140625" style="6"/>
    <col min="4864" max="4864" width="3.7109375" style="6" customWidth="1"/>
    <col min="4865" max="4869" width="9.140625" style="6"/>
    <col min="4870" max="4870" width="10" style="6" customWidth="1"/>
    <col min="4871" max="4871" width="4.140625" style="6" customWidth="1"/>
    <col min="4872" max="4872" width="10.85546875" style="6" customWidth="1"/>
    <col min="4873" max="4873" width="10" style="6" bestFit="1" customWidth="1"/>
    <col min="4874" max="4874" width="14.140625" style="6" bestFit="1" customWidth="1"/>
    <col min="4875" max="4882" width="9.140625" style="6"/>
    <col min="4883" max="4883" width="11.28515625" style="6" customWidth="1"/>
    <col min="4884" max="5119" width="9.140625" style="6"/>
    <col min="5120" max="5120" width="3.7109375" style="6" customWidth="1"/>
    <col min="5121" max="5125" width="9.140625" style="6"/>
    <col min="5126" max="5126" width="10" style="6" customWidth="1"/>
    <col min="5127" max="5127" width="4.140625" style="6" customWidth="1"/>
    <col min="5128" max="5128" width="10.85546875" style="6" customWidth="1"/>
    <col min="5129" max="5129" width="10" style="6" bestFit="1" customWidth="1"/>
    <col min="5130" max="5130" width="14.140625" style="6" bestFit="1" customWidth="1"/>
    <col min="5131" max="5138" width="9.140625" style="6"/>
    <col min="5139" max="5139" width="11.28515625" style="6" customWidth="1"/>
    <col min="5140" max="5375" width="9.140625" style="6"/>
    <col min="5376" max="5376" width="3.7109375" style="6" customWidth="1"/>
    <col min="5377" max="5381" width="9.140625" style="6"/>
    <col min="5382" max="5382" width="10" style="6" customWidth="1"/>
    <col min="5383" max="5383" width="4.140625" style="6" customWidth="1"/>
    <col min="5384" max="5384" width="10.85546875" style="6" customWidth="1"/>
    <col min="5385" max="5385" width="10" style="6" bestFit="1" customWidth="1"/>
    <col min="5386" max="5386" width="14.140625" style="6" bestFit="1" customWidth="1"/>
    <col min="5387" max="5394" width="9.140625" style="6"/>
    <col min="5395" max="5395" width="11.28515625" style="6" customWidth="1"/>
    <col min="5396" max="5631" width="9.140625" style="6"/>
    <col min="5632" max="5632" width="3.7109375" style="6" customWidth="1"/>
    <col min="5633" max="5637" width="9.140625" style="6"/>
    <col min="5638" max="5638" width="10" style="6" customWidth="1"/>
    <col min="5639" max="5639" width="4.140625" style="6" customWidth="1"/>
    <col min="5640" max="5640" width="10.85546875" style="6" customWidth="1"/>
    <col min="5641" max="5641" width="10" style="6" bestFit="1" customWidth="1"/>
    <col min="5642" max="5642" width="14.140625" style="6" bestFit="1" customWidth="1"/>
    <col min="5643" max="5650" width="9.140625" style="6"/>
    <col min="5651" max="5651" width="11.28515625" style="6" customWidth="1"/>
    <col min="5652" max="5887" width="9.140625" style="6"/>
    <col min="5888" max="5888" width="3.7109375" style="6" customWidth="1"/>
    <col min="5889" max="5893" width="9.140625" style="6"/>
    <col min="5894" max="5894" width="10" style="6" customWidth="1"/>
    <col min="5895" max="5895" width="4.140625" style="6" customWidth="1"/>
    <col min="5896" max="5896" width="10.85546875" style="6" customWidth="1"/>
    <col min="5897" max="5897" width="10" style="6" bestFit="1" customWidth="1"/>
    <col min="5898" max="5898" width="14.140625" style="6" bestFit="1" customWidth="1"/>
    <col min="5899" max="5906" width="9.140625" style="6"/>
    <col min="5907" max="5907" width="11.28515625" style="6" customWidth="1"/>
    <col min="5908" max="6143" width="9.140625" style="6"/>
    <col min="6144" max="6144" width="3.7109375" style="6" customWidth="1"/>
    <col min="6145" max="6149" width="9.140625" style="6"/>
    <col min="6150" max="6150" width="10" style="6" customWidth="1"/>
    <col min="6151" max="6151" width="4.140625" style="6" customWidth="1"/>
    <col min="6152" max="6152" width="10.85546875" style="6" customWidth="1"/>
    <col min="6153" max="6153" width="10" style="6" bestFit="1" customWidth="1"/>
    <col min="6154" max="6154" width="14.140625" style="6" bestFit="1" customWidth="1"/>
    <col min="6155" max="6162" width="9.140625" style="6"/>
    <col min="6163" max="6163" width="11.28515625" style="6" customWidth="1"/>
    <col min="6164" max="6399" width="9.140625" style="6"/>
    <col min="6400" max="6400" width="3.7109375" style="6" customWidth="1"/>
    <col min="6401" max="6405" width="9.140625" style="6"/>
    <col min="6406" max="6406" width="10" style="6" customWidth="1"/>
    <col min="6407" max="6407" width="4.140625" style="6" customWidth="1"/>
    <col min="6408" max="6408" width="10.85546875" style="6" customWidth="1"/>
    <col min="6409" max="6409" width="10" style="6" bestFit="1" customWidth="1"/>
    <col min="6410" max="6410" width="14.140625" style="6" bestFit="1" customWidth="1"/>
    <col min="6411" max="6418" width="9.140625" style="6"/>
    <col min="6419" max="6419" width="11.28515625" style="6" customWidth="1"/>
    <col min="6420" max="6655" width="9.140625" style="6"/>
    <col min="6656" max="6656" width="3.7109375" style="6" customWidth="1"/>
    <col min="6657" max="6661" width="9.140625" style="6"/>
    <col min="6662" max="6662" width="10" style="6" customWidth="1"/>
    <col min="6663" max="6663" width="4.140625" style="6" customWidth="1"/>
    <col min="6664" max="6664" width="10.85546875" style="6" customWidth="1"/>
    <col min="6665" max="6665" width="10" style="6" bestFit="1" customWidth="1"/>
    <col min="6666" max="6666" width="14.140625" style="6" bestFit="1" customWidth="1"/>
    <col min="6667" max="6674" width="9.140625" style="6"/>
    <col min="6675" max="6675" width="11.28515625" style="6" customWidth="1"/>
    <col min="6676" max="6911" width="9.140625" style="6"/>
    <col min="6912" max="6912" width="3.7109375" style="6" customWidth="1"/>
    <col min="6913" max="6917" width="9.140625" style="6"/>
    <col min="6918" max="6918" width="10" style="6" customWidth="1"/>
    <col min="6919" max="6919" width="4.140625" style="6" customWidth="1"/>
    <col min="6920" max="6920" width="10.85546875" style="6" customWidth="1"/>
    <col min="6921" max="6921" width="10" style="6" bestFit="1" customWidth="1"/>
    <col min="6922" max="6922" width="14.140625" style="6" bestFit="1" customWidth="1"/>
    <col min="6923" max="6930" width="9.140625" style="6"/>
    <col min="6931" max="6931" width="11.28515625" style="6" customWidth="1"/>
    <col min="6932" max="7167" width="9.140625" style="6"/>
    <col min="7168" max="7168" width="3.7109375" style="6" customWidth="1"/>
    <col min="7169" max="7173" width="9.140625" style="6"/>
    <col min="7174" max="7174" width="10" style="6" customWidth="1"/>
    <col min="7175" max="7175" width="4.140625" style="6" customWidth="1"/>
    <col min="7176" max="7176" width="10.85546875" style="6" customWidth="1"/>
    <col min="7177" max="7177" width="10" style="6" bestFit="1" customWidth="1"/>
    <col min="7178" max="7178" width="14.140625" style="6" bestFit="1" customWidth="1"/>
    <col min="7179" max="7186" width="9.140625" style="6"/>
    <col min="7187" max="7187" width="11.28515625" style="6" customWidth="1"/>
    <col min="7188" max="7423" width="9.140625" style="6"/>
    <col min="7424" max="7424" width="3.7109375" style="6" customWidth="1"/>
    <col min="7425" max="7429" width="9.140625" style="6"/>
    <col min="7430" max="7430" width="10" style="6" customWidth="1"/>
    <col min="7431" max="7431" width="4.140625" style="6" customWidth="1"/>
    <col min="7432" max="7432" width="10.85546875" style="6" customWidth="1"/>
    <col min="7433" max="7433" width="10" style="6" bestFit="1" customWidth="1"/>
    <col min="7434" max="7434" width="14.140625" style="6" bestFit="1" customWidth="1"/>
    <col min="7435" max="7442" width="9.140625" style="6"/>
    <col min="7443" max="7443" width="11.28515625" style="6" customWidth="1"/>
    <col min="7444" max="7679" width="9.140625" style="6"/>
    <col min="7680" max="7680" width="3.7109375" style="6" customWidth="1"/>
    <col min="7681" max="7685" width="9.140625" style="6"/>
    <col min="7686" max="7686" width="10" style="6" customWidth="1"/>
    <col min="7687" max="7687" width="4.140625" style="6" customWidth="1"/>
    <col min="7688" max="7688" width="10.85546875" style="6" customWidth="1"/>
    <col min="7689" max="7689" width="10" style="6" bestFit="1" customWidth="1"/>
    <col min="7690" max="7690" width="14.140625" style="6" bestFit="1" customWidth="1"/>
    <col min="7691" max="7698" width="9.140625" style="6"/>
    <col min="7699" max="7699" width="11.28515625" style="6" customWidth="1"/>
    <col min="7700" max="7935" width="9.140625" style="6"/>
    <col min="7936" max="7936" width="3.7109375" style="6" customWidth="1"/>
    <col min="7937" max="7941" width="9.140625" style="6"/>
    <col min="7942" max="7942" width="10" style="6" customWidth="1"/>
    <col min="7943" max="7943" width="4.140625" style="6" customWidth="1"/>
    <col min="7944" max="7944" width="10.85546875" style="6" customWidth="1"/>
    <col min="7945" max="7945" width="10" style="6" bestFit="1" customWidth="1"/>
    <col min="7946" max="7946" width="14.140625" style="6" bestFit="1" customWidth="1"/>
    <col min="7947" max="7954" width="9.140625" style="6"/>
    <col min="7955" max="7955" width="11.28515625" style="6" customWidth="1"/>
    <col min="7956" max="8191" width="9.140625" style="6"/>
    <col min="8192" max="8192" width="3.7109375" style="6" customWidth="1"/>
    <col min="8193" max="8197" width="9.140625" style="6"/>
    <col min="8198" max="8198" width="10" style="6" customWidth="1"/>
    <col min="8199" max="8199" width="4.140625" style="6" customWidth="1"/>
    <col min="8200" max="8200" width="10.85546875" style="6" customWidth="1"/>
    <col min="8201" max="8201" width="10" style="6" bestFit="1" customWidth="1"/>
    <col min="8202" max="8202" width="14.140625" style="6" bestFit="1" customWidth="1"/>
    <col min="8203" max="8210" width="9.140625" style="6"/>
    <col min="8211" max="8211" width="11.28515625" style="6" customWidth="1"/>
    <col min="8212" max="8447" width="9.140625" style="6"/>
    <col min="8448" max="8448" width="3.7109375" style="6" customWidth="1"/>
    <col min="8449" max="8453" width="9.140625" style="6"/>
    <col min="8454" max="8454" width="10" style="6" customWidth="1"/>
    <col min="8455" max="8455" width="4.140625" style="6" customWidth="1"/>
    <col min="8456" max="8456" width="10.85546875" style="6" customWidth="1"/>
    <col min="8457" max="8457" width="10" style="6" bestFit="1" customWidth="1"/>
    <col min="8458" max="8458" width="14.140625" style="6" bestFit="1" customWidth="1"/>
    <col min="8459" max="8466" width="9.140625" style="6"/>
    <col min="8467" max="8467" width="11.28515625" style="6" customWidth="1"/>
    <col min="8468" max="8703" width="9.140625" style="6"/>
    <col min="8704" max="8704" width="3.7109375" style="6" customWidth="1"/>
    <col min="8705" max="8709" width="9.140625" style="6"/>
    <col min="8710" max="8710" width="10" style="6" customWidth="1"/>
    <col min="8711" max="8711" width="4.140625" style="6" customWidth="1"/>
    <col min="8712" max="8712" width="10.85546875" style="6" customWidth="1"/>
    <col min="8713" max="8713" width="10" style="6" bestFit="1" customWidth="1"/>
    <col min="8714" max="8714" width="14.140625" style="6" bestFit="1" customWidth="1"/>
    <col min="8715" max="8722" width="9.140625" style="6"/>
    <col min="8723" max="8723" width="11.28515625" style="6" customWidth="1"/>
    <col min="8724" max="8959" width="9.140625" style="6"/>
    <col min="8960" max="8960" width="3.7109375" style="6" customWidth="1"/>
    <col min="8961" max="8965" width="9.140625" style="6"/>
    <col min="8966" max="8966" width="10" style="6" customWidth="1"/>
    <col min="8967" max="8967" width="4.140625" style="6" customWidth="1"/>
    <col min="8968" max="8968" width="10.85546875" style="6" customWidth="1"/>
    <col min="8969" max="8969" width="10" style="6" bestFit="1" customWidth="1"/>
    <col min="8970" max="8970" width="14.140625" style="6" bestFit="1" customWidth="1"/>
    <col min="8971" max="8978" width="9.140625" style="6"/>
    <col min="8979" max="8979" width="11.28515625" style="6" customWidth="1"/>
    <col min="8980" max="9215" width="9.140625" style="6"/>
    <col min="9216" max="9216" width="3.7109375" style="6" customWidth="1"/>
    <col min="9217" max="9221" width="9.140625" style="6"/>
    <col min="9222" max="9222" width="10" style="6" customWidth="1"/>
    <col min="9223" max="9223" width="4.140625" style="6" customWidth="1"/>
    <col min="9224" max="9224" width="10.85546875" style="6" customWidth="1"/>
    <col min="9225" max="9225" width="10" style="6" bestFit="1" customWidth="1"/>
    <col min="9226" max="9226" width="14.140625" style="6" bestFit="1" customWidth="1"/>
    <col min="9227" max="9234" width="9.140625" style="6"/>
    <col min="9235" max="9235" width="11.28515625" style="6" customWidth="1"/>
    <col min="9236" max="9471" width="9.140625" style="6"/>
    <col min="9472" max="9472" width="3.7109375" style="6" customWidth="1"/>
    <col min="9473" max="9477" width="9.140625" style="6"/>
    <col min="9478" max="9478" width="10" style="6" customWidth="1"/>
    <col min="9479" max="9479" width="4.140625" style="6" customWidth="1"/>
    <col min="9480" max="9480" width="10.85546875" style="6" customWidth="1"/>
    <col min="9481" max="9481" width="10" style="6" bestFit="1" customWidth="1"/>
    <col min="9482" max="9482" width="14.140625" style="6" bestFit="1" customWidth="1"/>
    <col min="9483" max="9490" width="9.140625" style="6"/>
    <col min="9491" max="9491" width="11.28515625" style="6" customWidth="1"/>
    <col min="9492" max="9727" width="9.140625" style="6"/>
    <col min="9728" max="9728" width="3.7109375" style="6" customWidth="1"/>
    <col min="9729" max="9733" width="9.140625" style="6"/>
    <col min="9734" max="9734" width="10" style="6" customWidth="1"/>
    <col min="9735" max="9735" width="4.140625" style="6" customWidth="1"/>
    <col min="9736" max="9736" width="10.85546875" style="6" customWidth="1"/>
    <col min="9737" max="9737" width="10" style="6" bestFit="1" customWidth="1"/>
    <col min="9738" max="9738" width="14.140625" style="6" bestFit="1" customWidth="1"/>
    <col min="9739" max="9746" width="9.140625" style="6"/>
    <col min="9747" max="9747" width="11.28515625" style="6" customWidth="1"/>
    <col min="9748" max="9983" width="9.140625" style="6"/>
    <col min="9984" max="9984" width="3.7109375" style="6" customWidth="1"/>
    <col min="9985" max="9989" width="9.140625" style="6"/>
    <col min="9990" max="9990" width="10" style="6" customWidth="1"/>
    <col min="9991" max="9991" width="4.140625" style="6" customWidth="1"/>
    <col min="9992" max="9992" width="10.85546875" style="6" customWidth="1"/>
    <col min="9993" max="9993" width="10" style="6" bestFit="1" customWidth="1"/>
    <col min="9994" max="9994" width="14.140625" style="6" bestFit="1" customWidth="1"/>
    <col min="9995" max="10002" width="9.140625" style="6"/>
    <col min="10003" max="10003" width="11.28515625" style="6" customWidth="1"/>
    <col min="10004" max="10239" width="9.140625" style="6"/>
    <col min="10240" max="10240" width="3.7109375" style="6" customWidth="1"/>
    <col min="10241" max="10245" width="9.140625" style="6"/>
    <col min="10246" max="10246" width="10" style="6" customWidth="1"/>
    <col min="10247" max="10247" width="4.140625" style="6" customWidth="1"/>
    <col min="10248" max="10248" width="10.85546875" style="6" customWidth="1"/>
    <col min="10249" max="10249" width="10" style="6" bestFit="1" customWidth="1"/>
    <col min="10250" max="10250" width="14.140625" style="6" bestFit="1" customWidth="1"/>
    <col min="10251" max="10258" width="9.140625" style="6"/>
    <col min="10259" max="10259" width="11.28515625" style="6" customWidth="1"/>
    <col min="10260" max="10495" width="9.140625" style="6"/>
    <col min="10496" max="10496" width="3.7109375" style="6" customWidth="1"/>
    <col min="10497" max="10501" width="9.140625" style="6"/>
    <col min="10502" max="10502" width="10" style="6" customWidth="1"/>
    <col min="10503" max="10503" width="4.140625" style="6" customWidth="1"/>
    <col min="10504" max="10504" width="10.85546875" style="6" customWidth="1"/>
    <col min="10505" max="10505" width="10" style="6" bestFit="1" customWidth="1"/>
    <col min="10506" max="10506" width="14.140625" style="6" bestFit="1" customWidth="1"/>
    <col min="10507" max="10514" width="9.140625" style="6"/>
    <col min="10515" max="10515" width="11.28515625" style="6" customWidth="1"/>
    <col min="10516" max="10751" width="9.140625" style="6"/>
    <col min="10752" max="10752" width="3.7109375" style="6" customWidth="1"/>
    <col min="10753" max="10757" width="9.140625" style="6"/>
    <col min="10758" max="10758" width="10" style="6" customWidth="1"/>
    <col min="10759" max="10759" width="4.140625" style="6" customWidth="1"/>
    <col min="10760" max="10760" width="10.85546875" style="6" customWidth="1"/>
    <col min="10761" max="10761" width="10" style="6" bestFit="1" customWidth="1"/>
    <col min="10762" max="10762" width="14.140625" style="6" bestFit="1" customWidth="1"/>
    <col min="10763" max="10770" width="9.140625" style="6"/>
    <col min="10771" max="10771" width="11.28515625" style="6" customWidth="1"/>
    <col min="10772" max="11007" width="9.140625" style="6"/>
    <col min="11008" max="11008" width="3.7109375" style="6" customWidth="1"/>
    <col min="11009" max="11013" width="9.140625" style="6"/>
    <col min="11014" max="11014" width="10" style="6" customWidth="1"/>
    <col min="11015" max="11015" width="4.140625" style="6" customWidth="1"/>
    <col min="11016" max="11016" width="10.85546875" style="6" customWidth="1"/>
    <col min="11017" max="11017" width="10" style="6" bestFit="1" customWidth="1"/>
    <col min="11018" max="11018" width="14.140625" style="6" bestFit="1" customWidth="1"/>
    <col min="11019" max="11026" width="9.140625" style="6"/>
    <col min="11027" max="11027" width="11.28515625" style="6" customWidth="1"/>
    <col min="11028" max="11263" width="9.140625" style="6"/>
    <col min="11264" max="11264" width="3.7109375" style="6" customWidth="1"/>
    <col min="11265" max="11269" width="9.140625" style="6"/>
    <col min="11270" max="11270" width="10" style="6" customWidth="1"/>
    <col min="11271" max="11271" width="4.140625" style="6" customWidth="1"/>
    <col min="11272" max="11272" width="10.85546875" style="6" customWidth="1"/>
    <col min="11273" max="11273" width="10" style="6" bestFit="1" customWidth="1"/>
    <col min="11274" max="11274" width="14.140625" style="6" bestFit="1" customWidth="1"/>
    <col min="11275" max="11282" width="9.140625" style="6"/>
    <col min="11283" max="11283" width="11.28515625" style="6" customWidth="1"/>
    <col min="11284" max="11519" width="9.140625" style="6"/>
    <col min="11520" max="11520" width="3.7109375" style="6" customWidth="1"/>
    <col min="11521" max="11525" width="9.140625" style="6"/>
    <col min="11526" max="11526" width="10" style="6" customWidth="1"/>
    <col min="11527" max="11527" width="4.140625" style="6" customWidth="1"/>
    <col min="11528" max="11528" width="10.85546875" style="6" customWidth="1"/>
    <col min="11529" max="11529" width="10" style="6" bestFit="1" customWidth="1"/>
    <col min="11530" max="11530" width="14.140625" style="6" bestFit="1" customWidth="1"/>
    <col min="11531" max="11538" width="9.140625" style="6"/>
    <col min="11539" max="11539" width="11.28515625" style="6" customWidth="1"/>
    <col min="11540" max="11775" width="9.140625" style="6"/>
    <col min="11776" max="11776" width="3.7109375" style="6" customWidth="1"/>
    <col min="11777" max="11781" width="9.140625" style="6"/>
    <col min="11782" max="11782" width="10" style="6" customWidth="1"/>
    <col min="11783" max="11783" width="4.140625" style="6" customWidth="1"/>
    <col min="11784" max="11784" width="10.85546875" style="6" customWidth="1"/>
    <col min="11785" max="11785" width="10" style="6" bestFit="1" customWidth="1"/>
    <col min="11786" max="11786" width="14.140625" style="6" bestFit="1" customWidth="1"/>
    <col min="11787" max="11794" width="9.140625" style="6"/>
    <col min="11795" max="11795" width="11.28515625" style="6" customWidth="1"/>
    <col min="11796" max="12031" width="9.140625" style="6"/>
    <col min="12032" max="12032" width="3.7109375" style="6" customWidth="1"/>
    <col min="12033" max="12037" width="9.140625" style="6"/>
    <col min="12038" max="12038" width="10" style="6" customWidth="1"/>
    <col min="12039" max="12039" width="4.140625" style="6" customWidth="1"/>
    <col min="12040" max="12040" width="10.85546875" style="6" customWidth="1"/>
    <col min="12041" max="12041" width="10" style="6" bestFit="1" customWidth="1"/>
    <col min="12042" max="12042" width="14.140625" style="6" bestFit="1" customWidth="1"/>
    <col min="12043" max="12050" width="9.140625" style="6"/>
    <col min="12051" max="12051" width="11.28515625" style="6" customWidth="1"/>
    <col min="12052" max="12287" width="9.140625" style="6"/>
    <col min="12288" max="12288" width="3.7109375" style="6" customWidth="1"/>
    <col min="12289" max="12293" width="9.140625" style="6"/>
    <col min="12294" max="12294" width="10" style="6" customWidth="1"/>
    <col min="12295" max="12295" width="4.140625" style="6" customWidth="1"/>
    <col min="12296" max="12296" width="10.85546875" style="6" customWidth="1"/>
    <col min="12297" max="12297" width="10" style="6" bestFit="1" customWidth="1"/>
    <col min="12298" max="12298" width="14.140625" style="6" bestFit="1" customWidth="1"/>
    <col min="12299" max="12306" width="9.140625" style="6"/>
    <col min="12307" max="12307" width="11.28515625" style="6" customWidth="1"/>
    <col min="12308" max="12543" width="9.140625" style="6"/>
    <col min="12544" max="12544" width="3.7109375" style="6" customWidth="1"/>
    <col min="12545" max="12549" width="9.140625" style="6"/>
    <col min="12550" max="12550" width="10" style="6" customWidth="1"/>
    <col min="12551" max="12551" width="4.140625" style="6" customWidth="1"/>
    <col min="12552" max="12552" width="10.85546875" style="6" customWidth="1"/>
    <col min="12553" max="12553" width="10" style="6" bestFit="1" customWidth="1"/>
    <col min="12554" max="12554" width="14.140625" style="6" bestFit="1" customWidth="1"/>
    <col min="12555" max="12562" width="9.140625" style="6"/>
    <col min="12563" max="12563" width="11.28515625" style="6" customWidth="1"/>
    <col min="12564" max="12799" width="9.140625" style="6"/>
    <col min="12800" max="12800" width="3.7109375" style="6" customWidth="1"/>
    <col min="12801" max="12805" width="9.140625" style="6"/>
    <col min="12806" max="12806" width="10" style="6" customWidth="1"/>
    <col min="12807" max="12807" width="4.140625" style="6" customWidth="1"/>
    <col min="12808" max="12808" width="10.85546875" style="6" customWidth="1"/>
    <col min="12809" max="12809" width="10" style="6" bestFit="1" customWidth="1"/>
    <col min="12810" max="12810" width="14.140625" style="6" bestFit="1" customWidth="1"/>
    <col min="12811" max="12818" width="9.140625" style="6"/>
    <col min="12819" max="12819" width="11.28515625" style="6" customWidth="1"/>
    <col min="12820" max="13055" width="9.140625" style="6"/>
    <col min="13056" max="13056" width="3.7109375" style="6" customWidth="1"/>
    <col min="13057" max="13061" width="9.140625" style="6"/>
    <col min="13062" max="13062" width="10" style="6" customWidth="1"/>
    <col min="13063" max="13063" width="4.140625" style="6" customWidth="1"/>
    <col min="13064" max="13064" width="10.85546875" style="6" customWidth="1"/>
    <col min="13065" max="13065" width="10" style="6" bestFit="1" customWidth="1"/>
    <col min="13066" max="13066" width="14.140625" style="6" bestFit="1" customWidth="1"/>
    <col min="13067" max="13074" width="9.140625" style="6"/>
    <col min="13075" max="13075" width="11.28515625" style="6" customWidth="1"/>
    <col min="13076" max="13311" width="9.140625" style="6"/>
    <col min="13312" max="13312" width="3.7109375" style="6" customWidth="1"/>
    <col min="13313" max="13317" width="9.140625" style="6"/>
    <col min="13318" max="13318" width="10" style="6" customWidth="1"/>
    <col min="13319" max="13319" width="4.140625" style="6" customWidth="1"/>
    <col min="13320" max="13320" width="10.85546875" style="6" customWidth="1"/>
    <col min="13321" max="13321" width="10" style="6" bestFit="1" customWidth="1"/>
    <col min="13322" max="13322" width="14.140625" style="6" bestFit="1" customWidth="1"/>
    <col min="13323" max="13330" width="9.140625" style="6"/>
    <col min="13331" max="13331" width="11.28515625" style="6" customWidth="1"/>
    <col min="13332" max="13567" width="9.140625" style="6"/>
    <col min="13568" max="13568" width="3.7109375" style="6" customWidth="1"/>
    <col min="13569" max="13573" width="9.140625" style="6"/>
    <col min="13574" max="13574" width="10" style="6" customWidth="1"/>
    <col min="13575" max="13575" width="4.140625" style="6" customWidth="1"/>
    <col min="13576" max="13576" width="10.85546875" style="6" customWidth="1"/>
    <col min="13577" max="13577" width="10" style="6" bestFit="1" customWidth="1"/>
    <col min="13578" max="13578" width="14.140625" style="6" bestFit="1" customWidth="1"/>
    <col min="13579" max="13586" width="9.140625" style="6"/>
    <col min="13587" max="13587" width="11.28515625" style="6" customWidth="1"/>
    <col min="13588" max="13823" width="9.140625" style="6"/>
    <col min="13824" max="13824" width="3.7109375" style="6" customWidth="1"/>
    <col min="13825" max="13829" width="9.140625" style="6"/>
    <col min="13830" max="13830" width="10" style="6" customWidth="1"/>
    <col min="13831" max="13831" width="4.140625" style="6" customWidth="1"/>
    <col min="13832" max="13832" width="10.85546875" style="6" customWidth="1"/>
    <col min="13833" max="13833" width="10" style="6" bestFit="1" customWidth="1"/>
    <col min="13834" max="13834" width="14.140625" style="6" bestFit="1" customWidth="1"/>
    <col min="13835" max="13842" width="9.140625" style="6"/>
    <col min="13843" max="13843" width="11.28515625" style="6" customWidth="1"/>
    <col min="13844" max="14079" width="9.140625" style="6"/>
    <col min="14080" max="14080" width="3.7109375" style="6" customWidth="1"/>
    <col min="14081" max="14085" width="9.140625" style="6"/>
    <col min="14086" max="14086" width="10" style="6" customWidth="1"/>
    <col min="14087" max="14087" width="4.140625" style="6" customWidth="1"/>
    <col min="14088" max="14088" width="10.85546875" style="6" customWidth="1"/>
    <col min="14089" max="14089" width="10" style="6" bestFit="1" customWidth="1"/>
    <col min="14090" max="14090" width="14.140625" style="6" bestFit="1" customWidth="1"/>
    <col min="14091" max="14098" width="9.140625" style="6"/>
    <col min="14099" max="14099" width="11.28515625" style="6" customWidth="1"/>
    <col min="14100" max="14335" width="9.140625" style="6"/>
    <col min="14336" max="14336" width="3.7109375" style="6" customWidth="1"/>
    <col min="14337" max="14341" width="9.140625" style="6"/>
    <col min="14342" max="14342" width="10" style="6" customWidth="1"/>
    <col min="14343" max="14343" width="4.140625" style="6" customWidth="1"/>
    <col min="14344" max="14344" width="10.85546875" style="6" customWidth="1"/>
    <col min="14345" max="14345" width="10" style="6" bestFit="1" customWidth="1"/>
    <col min="14346" max="14346" width="14.140625" style="6" bestFit="1" customWidth="1"/>
    <col min="14347" max="14354" width="9.140625" style="6"/>
    <col min="14355" max="14355" width="11.28515625" style="6" customWidth="1"/>
    <col min="14356" max="14591" width="9.140625" style="6"/>
    <col min="14592" max="14592" width="3.7109375" style="6" customWidth="1"/>
    <col min="14593" max="14597" width="9.140625" style="6"/>
    <col min="14598" max="14598" width="10" style="6" customWidth="1"/>
    <col min="14599" max="14599" width="4.140625" style="6" customWidth="1"/>
    <col min="14600" max="14600" width="10.85546875" style="6" customWidth="1"/>
    <col min="14601" max="14601" width="10" style="6" bestFit="1" customWidth="1"/>
    <col min="14602" max="14602" width="14.140625" style="6" bestFit="1" customWidth="1"/>
    <col min="14603" max="14610" width="9.140625" style="6"/>
    <col min="14611" max="14611" width="11.28515625" style="6" customWidth="1"/>
    <col min="14612" max="14847" width="9.140625" style="6"/>
    <col min="14848" max="14848" width="3.7109375" style="6" customWidth="1"/>
    <col min="14849" max="14853" width="9.140625" style="6"/>
    <col min="14854" max="14854" width="10" style="6" customWidth="1"/>
    <col min="14855" max="14855" width="4.140625" style="6" customWidth="1"/>
    <col min="14856" max="14856" width="10.85546875" style="6" customWidth="1"/>
    <col min="14857" max="14857" width="10" style="6" bestFit="1" customWidth="1"/>
    <col min="14858" max="14858" width="14.140625" style="6" bestFit="1" customWidth="1"/>
    <col min="14859" max="14866" width="9.140625" style="6"/>
    <col min="14867" max="14867" width="11.28515625" style="6" customWidth="1"/>
    <col min="14868" max="15103" width="9.140625" style="6"/>
    <col min="15104" max="15104" width="3.7109375" style="6" customWidth="1"/>
    <col min="15105" max="15109" width="9.140625" style="6"/>
    <col min="15110" max="15110" width="10" style="6" customWidth="1"/>
    <col min="15111" max="15111" width="4.140625" style="6" customWidth="1"/>
    <col min="15112" max="15112" width="10.85546875" style="6" customWidth="1"/>
    <col min="15113" max="15113" width="10" style="6" bestFit="1" customWidth="1"/>
    <col min="15114" max="15114" width="14.140625" style="6" bestFit="1" customWidth="1"/>
    <col min="15115" max="15122" width="9.140625" style="6"/>
    <col min="15123" max="15123" width="11.28515625" style="6" customWidth="1"/>
    <col min="15124" max="15359" width="9.140625" style="6"/>
    <col min="15360" max="15360" width="3.7109375" style="6" customWidth="1"/>
    <col min="15361" max="15365" width="9.140625" style="6"/>
    <col min="15366" max="15366" width="10" style="6" customWidth="1"/>
    <col min="15367" max="15367" width="4.140625" style="6" customWidth="1"/>
    <col min="15368" max="15368" width="10.85546875" style="6" customWidth="1"/>
    <col min="15369" max="15369" width="10" style="6" bestFit="1" customWidth="1"/>
    <col min="15370" max="15370" width="14.140625" style="6" bestFit="1" customWidth="1"/>
    <col min="15371" max="15378" width="9.140625" style="6"/>
    <col min="15379" max="15379" width="11.28515625" style="6" customWidth="1"/>
    <col min="15380" max="15615" width="9.140625" style="6"/>
    <col min="15616" max="15616" width="3.7109375" style="6" customWidth="1"/>
    <col min="15617" max="15621" width="9.140625" style="6"/>
    <col min="15622" max="15622" width="10" style="6" customWidth="1"/>
    <col min="15623" max="15623" width="4.140625" style="6" customWidth="1"/>
    <col min="15624" max="15624" width="10.85546875" style="6" customWidth="1"/>
    <col min="15625" max="15625" width="10" style="6" bestFit="1" customWidth="1"/>
    <col min="15626" max="15626" width="14.140625" style="6" bestFit="1" customWidth="1"/>
    <col min="15627" max="15634" width="9.140625" style="6"/>
    <col min="15635" max="15635" width="11.28515625" style="6" customWidth="1"/>
    <col min="15636" max="15871" width="9.140625" style="6"/>
    <col min="15872" max="15872" width="3.7109375" style="6" customWidth="1"/>
    <col min="15873" max="15877" width="9.140625" style="6"/>
    <col min="15878" max="15878" width="10" style="6" customWidth="1"/>
    <col min="15879" max="15879" width="4.140625" style="6" customWidth="1"/>
    <col min="15880" max="15880" width="10.85546875" style="6" customWidth="1"/>
    <col min="15881" max="15881" width="10" style="6" bestFit="1" customWidth="1"/>
    <col min="15882" max="15882" width="14.140625" style="6" bestFit="1" customWidth="1"/>
    <col min="15883" max="15890" width="9.140625" style="6"/>
    <col min="15891" max="15891" width="11.28515625" style="6" customWidth="1"/>
    <col min="15892" max="16127" width="9.140625" style="6"/>
    <col min="16128" max="16128" width="3.7109375" style="6" customWidth="1"/>
    <col min="16129" max="16133" width="9.140625" style="6"/>
    <col min="16134" max="16134" width="10" style="6" customWidth="1"/>
    <col min="16135" max="16135" width="4.140625" style="6" customWidth="1"/>
    <col min="16136" max="16136" width="10.85546875" style="6" customWidth="1"/>
    <col min="16137" max="16137" width="10" style="6" bestFit="1" customWidth="1"/>
    <col min="16138" max="16138" width="14.140625" style="6" bestFit="1" customWidth="1"/>
    <col min="16139" max="16146" width="9.140625" style="6"/>
    <col min="16147" max="16147" width="11.28515625" style="6" customWidth="1"/>
    <col min="16148" max="16384" width="9.140625" style="6"/>
  </cols>
  <sheetData>
    <row r="1" spans="1:26" ht="21.75" x14ac:dyDescent="0.3">
      <c r="A1" s="57" t="s">
        <v>39</v>
      </c>
    </row>
    <row r="2" spans="1:26" ht="18" x14ac:dyDescent="0.25">
      <c r="A2" s="7" t="s">
        <v>40</v>
      </c>
    </row>
    <row r="3" spans="1:26" ht="14.25" x14ac:dyDescent="0.2">
      <c r="A3" s="8"/>
    </row>
    <row r="4" spans="1:26" x14ac:dyDescent="0.2">
      <c r="U4" s="47"/>
      <c r="V4" s="47"/>
      <c r="W4" s="47"/>
      <c r="X4" s="47"/>
      <c r="Y4" s="47"/>
      <c r="Z4" s="47"/>
    </row>
    <row r="5" spans="1:26" ht="12.75" customHeight="1" x14ac:dyDescent="0.25">
      <c r="A5" s="6" t="s">
        <v>0</v>
      </c>
      <c r="B5" s="6" t="s">
        <v>1</v>
      </c>
      <c r="N5" s="69" t="s">
        <v>48</v>
      </c>
      <c r="U5" s="47"/>
      <c r="V5" s="47"/>
      <c r="W5" s="47"/>
      <c r="X5" s="47"/>
      <c r="Y5" s="47"/>
      <c r="Z5" s="47"/>
    </row>
    <row r="6" spans="1:26" ht="13.5" thickBot="1" x14ac:dyDescent="0.25">
      <c r="U6" s="47"/>
      <c r="V6" s="47"/>
      <c r="W6" s="47"/>
      <c r="X6" s="47"/>
      <c r="Y6" s="47"/>
      <c r="Z6" s="47"/>
    </row>
    <row r="7" spans="1:26" x14ac:dyDescent="0.2">
      <c r="A7" s="10">
        <v>55</v>
      </c>
      <c r="B7" s="6" t="s">
        <v>4</v>
      </c>
      <c r="G7" s="11">
        <v>18810.560000000001</v>
      </c>
      <c r="H7" s="12" t="s">
        <v>5</v>
      </c>
      <c r="I7" s="12">
        <v>365</v>
      </c>
      <c r="J7" s="12">
        <v>365</v>
      </c>
      <c r="K7" s="11">
        <f>G7*I7/J7</f>
        <v>18810.560000000001</v>
      </c>
      <c r="N7" s="44">
        <v>98572</v>
      </c>
      <c r="O7" s="39" t="s">
        <v>2</v>
      </c>
      <c r="P7" s="39"/>
      <c r="Q7" s="39"/>
      <c r="R7" s="39"/>
      <c r="S7" s="40"/>
      <c r="U7" s="47"/>
      <c r="V7" s="18" t="s">
        <v>15</v>
      </c>
      <c r="W7" s="19">
        <v>1941</v>
      </c>
      <c r="X7" s="47"/>
      <c r="Y7" s="47"/>
      <c r="Z7" s="47"/>
    </row>
    <row r="8" spans="1:26" x14ac:dyDescent="0.2">
      <c r="A8" s="10"/>
      <c r="H8" s="12"/>
      <c r="N8" s="45">
        <v>114312</v>
      </c>
      <c r="O8" s="6" t="s">
        <v>37</v>
      </c>
      <c r="S8" s="41"/>
      <c r="U8" s="47"/>
      <c r="V8" s="18" t="s">
        <v>16</v>
      </c>
      <c r="W8" s="19">
        <v>1665</v>
      </c>
      <c r="X8" s="47"/>
      <c r="Y8" s="47"/>
      <c r="Z8" s="47"/>
    </row>
    <row r="9" spans="1:26" ht="12.75" customHeight="1" x14ac:dyDescent="0.2">
      <c r="A9" s="10">
        <v>56</v>
      </c>
      <c r="B9" s="6" t="s">
        <v>8</v>
      </c>
      <c r="G9" s="6">
        <v>587.83000000000004</v>
      </c>
      <c r="H9" s="12" t="s">
        <v>5</v>
      </c>
      <c r="I9" s="12">
        <f>N10</f>
        <v>60</v>
      </c>
      <c r="K9" s="11">
        <f>G9*I9</f>
        <v>35269.800000000003</v>
      </c>
      <c r="N9" s="46">
        <v>60</v>
      </c>
      <c r="O9" s="6" t="s">
        <v>3</v>
      </c>
      <c r="S9" s="41"/>
      <c r="U9" s="47"/>
      <c r="V9" s="18" t="s">
        <v>18</v>
      </c>
      <c r="W9" s="19">
        <v>935</v>
      </c>
      <c r="X9" s="47"/>
      <c r="Y9" s="47"/>
      <c r="Z9" s="47"/>
    </row>
    <row r="10" spans="1:26" ht="12.75" customHeight="1" x14ac:dyDescent="0.2">
      <c r="A10" s="10"/>
      <c r="N10" s="46">
        <v>60</v>
      </c>
      <c r="O10" s="6" t="s">
        <v>6</v>
      </c>
      <c r="S10" s="41"/>
      <c r="U10" s="47"/>
      <c r="V10" s="18" t="s">
        <v>19</v>
      </c>
      <c r="W10" s="19">
        <v>821</v>
      </c>
      <c r="X10" s="47"/>
      <c r="Y10" s="47"/>
      <c r="Z10" s="47"/>
    </row>
    <row r="11" spans="1:26" ht="15.75" thickBot="1" x14ac:dyDescent="0.3">
      <c r="A11" s="10">
        <v>57</v>
      </c>
      <c r="B11" s="9" t="s">
        <v>9</v>
      </c>
      <c r="K11" s="13">
        <f>MAX(K7,K9)</f>
        <v>35269.800000000003</v>
      </c>
      <c r="N11" s="42" t="s">
        <v>52</v>
      </c>
      <c r="O11" s="43"/>
      <c r="P11" s="43"/>
      <c r="Q11" s="66" t="s">
        <v>18</v>
      </c>
      <c r="R11" s="67"/>
      <c r="S11" s="68"/>
      <c r="U11" s="47"/>
      <c r="V11" s="18" t="s">
        <v>7</v>
      </c>
      <c r="W11" s="19">
        <v>1665</v>
      </c>
      <c r="X11" s="47"/>
      <c r="Y11" s="47"/>
      <c r="Z11" s="47"/>
    </row>
    <row r="12" spans="1:26" ht="12.75" customHeight="1" x14ac:dyDescent="0.2">
      <c r="A12" s="10"/>
      <c r="U12" s="47"/>
      <c r="X12" s="47"/>
      <c r="Y12" s="47"/>
      <c r="Z12" s="47"/>
    </row>
    <row r="13" spans="1:26" ht="12.75" customHeight="1" x14ac:dyDescent="0.2">
      <c r="A13" s="10"/>
      <c r="B13" s="6" t="s">
        <v>10</v>
      </c>
      <c r="U13" s="47"/>
      <c r="V13" s="47"/>
      <c r="W13" s="47"/>
      <c r="X13" s="47"/>
      <c r="Y13" s="47"/>
      <c r="Z13" s="47"/>
    </row>
    <row r="14" spans="1:26" ht="12.75" customHeight="1" x14ac:dyDescent="0.2">
      <c r="A14" s="10"/>
      <c r="U14" s="47"/>
      <c r="V14" s="47"/>
      <c r="W14" s="47"/>
      <c r="X14" s="47"/>
      <c r="Y14" s="47"/>
      <c r="Z14" s="47"/>
    </row>
    <row r="15" spans="1:26" ht="12.75" customHeight="1" x14ac:dyDescent="0.2">
      <c r="A15" s="10">
        <v>58</v>
      </c>
      <c r="B15" s="6" t="s">
        <v>11</v>
      </c>
      <c r="G15" s="11">
        <f>N7</f>
        <v>98572</v>
      </c>
      <c r="I15" s="14" t="s">
        <v>27</v>
      </c>
      <c r="J15" s="15">
        <v>6.4600000000000005E-2</v>
      </c>
      <c r="K15" s="11">
        <f>ROUND(G15*(1+J15),2)</f>
        <v>104939.75</v>
      </c>
      <c r="U15" s="47"/>
      <c r="V15" s="47"/>
      <c r="W15" s="47"/>
      <c r="X15" s="47"/>
      <c r="Y15" s="47"/>
      <c r="Z15" s="47"/>
    </row>
    <row r="16" spans="1:26" ht="12.75" customHeight="1" x14ac:dyDescent="0.2">
      <c r="A16" s="10"/>
      <c r="T16" s="1"/>
      <c r="U16" s="2"/>
    </row>
    <row r="17" spans="1:22" ht="12.75" customHeight="1" x14ac:dyDescent="0.2">
      <c r="A17" s="10">
        <v>59</v>
      </c>
      <c r="B17" s="6" t="s">
        <v>12</v>
      </c>
      <c r="G17" s="11">
        <f>ROUND(K15/N9,2)</f>
        <v>1749</v>
      </c>
      <c r="T17" s="1"/>
      <c r="U17" s="2"/>
    </row>
    <row r="18" spans="1:22" ht="12.75" customHeight="1" x14ac:dyDescent="0.2">
      <c r="A18" s="10"/>
      <c r="U18" s="1"/>
    </row>
    <row r="19" spans="1:22" ht="12.75" customHeight="1" x14ac:dyDescent="0.2">
      <c r="A19" s="10">
        <v>60</v>
      </c>
      <c r="B19" s="6" t="s">
        <v>13</v>
      </c>
      <c r="G19" s="11">
        <f>G17*N10</f>
        <v>104940</v>
      </c>
      <c r="T19" s="4"/>
      <c r="U19" s="4"/>
      <c r="V19" s="4"/>
    </row>
    <row r="20" spans="1:22" ht="12.75" customHeight="1" x14ac:dyDescent="0.2">
      <c r="A20" s="10"/>
      <c r="T20" s="5"/>
      <c r="U20" s="4"/>
    </row>
    <row r="21" spans="1:22" ht="12.75" customHeight="1" x14ac:dyDescent="0.2">
      <c r="A21" s="10">
        <v>61</v>
      </c>
      <c r="B21" s="6" t="s">
        <v>14</v>
      </c>
      <c r="G21" s="11">
        <f>VLOOKUP(Q11,V7:W11,2)</f>
        <v>935</v>
      </c>
      <c r="H21" s="12" t="s">
        <v>5</v>
      </c>
      <c r="I21" s="12">
        <f>N10</f>
        <v>60</v>
      </c>
      <c r="K21" s="11">
        <f>I21*G21</f>
        <v>56100</v>
      </c>
      <c r="T21" s="4"/>
      <c r="U21" s="4"/>
      <c r="V21" s="3"/>
    </row>
    <row r="22" spans="1:22" ht="12.75" customHeight="1" x14ac:dyDescent="0.2">
      <c r="A22" s="10"/>
      <c r="T22" s="4"/>
      <c r="U22" s="4"/>
      <c r="V22" s="4"/>
    </row>
    <row r="23" spans="1:22" ht="12.75" customHeight="1" x14ac:dyDescent="0.2">
      <c r="A23" s="10">
        <v>62</v>
      </c>
      <c r="B23" s="6" t="s">
        <v>17</v>
      </c>
      <c r="K23" s="11">
        <f>MAX(0,G19-K11)</f>
        <v>69670.2</v>
      </c>
    </row>
    <row r="24" spans="1:22" ht="12.75" customHeight="1" x14ac:dyDescent="0.2">
      <c r="A24" s="10"/>
    </row>
    <row r="25" spans="1:22" ht="12.75" customHeight="1" x14ac:dyDescent="0.2">
      <c r="A25" s="10"/>
      <c r="B25" s="6" t="s">
        <v>20</v>
      </c>
      <c r="M25" s="52" t="s">
        <v>42</v>
      </c>
      <c r="N25" s="24"/>
      <c r="O25" s="25"/>
      <c r="P25" s="25"/>
      <c r="Q25" s="25"/>
      <c r="R25" s="26"/>
      <c r="S25" s="27"/>
    </row>
    <row r="26" spans="1:22" ht="12.75" customHeight="1" x14ac:dyDescent="0.2">
      <c r="A26" s="10"/>
      <c r="M26" s="28"/>
      <c r="N26" s="53"/>
      <c r="O26" s="1"/>
      <c r="P26" s="1"/>
      <c r="Q26" s="1"/>
      <c r="R26" s="3"/>
      <c r="S26" s="29"/>
    </row>
    <row r="27" spans="1:22" ht="15" x14ac:dyDescent="0.25">
      <c r="A27" s="16">
        <v>63</v>
      </c>
      <c r="B27" s="9" t="s">
        <v>21</v>
      </c>
      <c r="K27" s="13">
        <f>MIN(K21,K23)</f>
        <v>56100</v>
      </c>
      <c r="M27" s="28" t="s">
        <v>28</v>
      </c>
      <c r="N27" s="53"/>
      <c r="P27" s="1">
        <v>822.98</v>
      </c>
      <c r="Q27" s="1"/>
      <c r="R27" s="1"/>
      <c r="S27" s="54"/>
    </row>
    <row r="28" spans="1:22" ht="12.75" customHeight="1" x14ac:dyDescent="0.2">
      <c r="A28" s="10"/>
      <c r="K28" s="11"/>
      <c r="M28" s="28" t="s">
        <v>29</v>
      </c>
      <c r="N28" s="53"/>
      <c r="P28" s="1">
        <v>1790</v>
      </c>
      <c r="Q28" s="1"/>
      <c r="R28" s="1"/>
      <c r="S28" s="30"/>
    </row>
    <row r="29" spans="1:22" ht="12.75" customHeight="1" x14ac:dyDescent="0.2">
      <c r="A29" s="10">
        <v>64</v>
      </c>
      <c r="B29" s="6" t="s">
        <v>25</v>
      </c>
      <c r="K29" s="11"/>
      <c r="M29" s="28" t="s">
        <v>30</v>
      </c>
      <c r="N29" s="53"/>
      <c r="P29" s="1">
        <f>ROUND(N8/N10,2)</f>
        <v>1905.2</v>
      </c>
      <c r="Q29" s="1"/>
      <c r="R29" s="62" t="s">
        <v>41</v>
      </c>
      <c r="S29" s="63"/>
    </row>
    <row r="30" spans="1:22" ht="12.75" customHeight="1" x14ac:dyDescent="0.2">
      <c r="A30" s="10"/>
      <c r="K30" s="11"/>
      <c r="M30" s="28" t="s">
        <v>31</v>
      </c>
      <c r="N30" s="53"/>
      <c r="P30" s="55">
        <f>ROUND(P29/P28,4)</f>
        <v>1.0644</v>
      </c>
      <c r="Q30" s="1">
        <f>ROUND(P27*P30,4)</f>
        <v>875.97990000000004</v>
      </c>
      <c r="R30" s="48" t="s">
        <v>32</v>
      </c>
      <c r="S30" s="31" t="s">
        <v>33</v>
      </c>
    </row>
    <row r="31" spans="1:22" ht="12.75" customHeight="1" x14ac:dyDescent="0.2">
      <c r="A31" s="10">
        <v>65</v>
      </c>
      <c r="B31" s="6" t="s">
        <v>22</v>
      </c>
      <c r="K31" s="11">
        <f>K11+K27</f>
        <v>91369.8</v>
      </c>
      <c r="M31" s="28" t="s">
        <v>34</v>
      </c>
      <c r="N31" s="53"/>
      <c r="P31" s="55">
        <v>0.57999999999999996</v>
      </c>
      <c r="Q31" s="1">
        <f>ROUND(P27*P31,4)</f>
        <v>477.32839999999999</v>
      </c>
      <c r="R31" s="49">
        <f>P31*P28</f>
        <v>1038.1999999999998</v>
      </c>
      <c r="S31" s="30">
        <f>R31*N10</f>
        <v>62291.999999999985</v>
      </c>
    </row>
    <row r="32" spans="1:22" ht="12.75" customHeight="1" x14ac:dyDescent="0.2">
      <c r="A32" s="10"/>
      <c r="K32" s="11"/>
      <c r="M32" s="28" t="s">
        <v>35</v>
      </c>
      <c r="N32" s="53"/>
      <c r="P32" s="55">
        <v>1.39</v>
      </c>
      <c r="Q32" s="1">
        <f>ROUND(P27*P32,4)</f>
        <v>1143.9422</v>
      </c>
      <c r="R32" s="50">
        <f>P32*P28</f>
        <v>2488.1</v>
      </c>
      <c r="S32" s="51">
        <f>R32*N10</f>
        <v>149286</v>
      </c>
    </row>
    <row r="33" spans="1:19" ht="12.75" customHeight="1" x14ac:dyDescent="0.2">
      <c r="A33" s="10">
        <v>66</v>
      </c>
      <c r="B33" s="6" t="s">
        <v>23</v>
      </c>
      <c r="K33" s="11"/>
      <c r="M33" s="28"/>
      <c r="N33" s="53"/>
      <c r="P33" s="55"/>
      <c r="Q33" s="1"/>
      <c r="R33" s="1"/>
      <c r="S33" s="32"/>
    </row>
    <row r="34" spans="1:19" ht="12.75" customHeight="1" x14ac:dyDescent="0.2">
      <c r="A34" s="10"/>
      <c r="K34" s="11"/>
      <c r="M34" s="28" t="s">
        <v>38</v>
      </c>
      <c r="N34" s="53"/>
      <c r="P34" s="55"/>
      <c r="Q34" s="1"/>
      <c r="R34" s="1">
        <f>IF(P30&lt;P31,Q31,IF(P30&gt;P32,Q32,Q30))</f>
        <v>875.97990000000004</v>
      </c>
      <c r="S34" s="29">
        <f>ROUND(N10*R34,2)</f>
        <v>52558.79</v>
      </c>
    </row>
    <row r="35" spans="1:19" ht="12.75" customHeight="1" x14ac:dyDescent="0.2">
      <c r="A35" s="10">
        <v>67</v>
      </c>
      <c r="B35" s="6" t="s">
        <v>24</v>
      </c>
      <c r="K35" s="11">
        <f>K31-K33</f>
        <v>91369.8</v>
      </c>
      <c r="M35" s="28"/>
      <c r="N35" s="1"/>
      <c r="P35" s="1"/>
      <c r="Q35" s="1"/>
      <c r="R35" s="1"/>
      <c r="S35" s="31"/>
    </row>
    <row r="36" spans="1:19" ht="12.75" customHeight="1" x14ac:dyDescent="0.2">
      <c r="A36" s="10"/>
      <c r="K36" s="11"/>
      <c r="M36" s="35" t="s">
        <v>36</v>
      </c>
      <c r="N36" s="36"/>
      <c r="O36" s="33"/>
      <c r="P36" s="37"/>
      <c r="Q36" s="38">
        <v>15275</v>
      </c>
      <c r="R36" s="38"/>
      <c r="S36" s="56"/>
    </row>
    <row r="37" spans="1:19" ht="12.75" customHeight="1" x14ac:dyDescent="0.2">
      <c r="A37" s="10">
        <v>68</v>
      </c>
      <c r="B37" s="6" t="s">
        <v>26</v>
      </c>
      <c r="K37" s="11"/>
    </row>
    <row r="38" spans="1:19" ht="12.75" customHeight="1" x14ac:dyDescent="0.2">
      <c r="A38" s="10"/>
    </row>
    <row r="39" spans="1:19" ht="18" x14ac:dyDescent="0.25">
      <c r="A39" s="16">
        <v>69</v>
      </c>
      <c r="B39" s="7" t="s">
        <v>43</v>
      </c>
      <c r="K39" s="17">
        <f>K35-K37</f>
        <v>91369.8</v>
      </c>
    </row>
    <row r="40" spans="1:19" x14ac:dyDescent="0.2">
      <c r="A40" s="21"/>
      <c r="B40" s="22"/>
      <c r="K40" s="23"/>
      <c r="S40" s="23"/>
    </row>
    <row r="41" spans="1:19" x14ac:dyDescent="0.2">
      <c r="A41" s="21"/>
      <c r="B41" s="22"/>
      <c r="K41" s="23"/>
      <c r="S41" s="23"/>
    </row>
    <row r="42" spans="1:19" ht="18" x14ac:dyDescent="0.25">
      <c r="A42" s="34" t="s">
        <v>44</v>
      </c>
      <c r="B42" s="22"/>
      <c r="K42" s="17">
        <f>S34</f>
        <v>52558.79</v>
      </c>
      <c r="S42" s="23"/>
    </row>
    <row r="43" spans="1:19" x14ac:dyDescent="0.2">
      <c r="A43" s="21"/>
      <c r="B43" s="22"/>
      <c r="K43" s="23"/>
      <c r="S43" s="23"/>
    </row>
    <row r="44" spans="1:19" x14ac:dyDescent="0.2">
      <c r="K44" s="20"/>
    </row>
    <row r="45" spans="1:19" ht="18.75" thickBot="1" x14ac:dyDescent="0.3">
      <c r="A45" s="34" t="s">
        <v>49</v>
      </c>
      <c r="B45" s="22"/>
      <c r="K45" s="61">
        <f>S34-K39</f>
        <v>-38811.01</v>
      </c>
      <c r="S45" s="23"/>
    </row>
    <row r="46" spans="1:19" ht="18.75" thickTop="1" x14ac:dyDescent="0.25">
      <c r="A46" s="34"/>
      <c r="B46" s="22"/>
      <c r="K46" s="17"/>
      <c r="S46" s="23"/>
    </row>
    <row r="47" spans="1:19" ht="15.75" x14ac:dyDescent="0.25">
      <c r="A47" s="60" t="s">
        <v>45</v>
      </c>
      <c r="K47" s="58">
        <f>N8</f>
        <v>114312</v>
      </c>
    </row>
    <row r="48" spans="1:19" ht="15" x14ac:dyDescent="0.2">
      <c r="A48" s="60" t="s">
        <v>50</v>
      </c>
      <c r="K48" s="65">
        <f>N10</f>
        <v>60</v>
      </c>
    </row>
    <row r="49" spans="1:19" ht="15" x14ac:dyDescent="0.2">
      <c r="A49" s="60" t="s">
        <v>51</v>
      </c>
      <c r="H49"/>
      <c r="I49"/>
      <c r="K49" s="64" t="str">
        <f>Regions</f>
        <v>Régions centrales</v>
      </c>
    </row>
    <row r="50" spans="1:19" ht="15" x14ac:dyDescent="0.2">
      <c r="A50" s="60" t="s">
        <v>46</v>
      </c>
      <c r="K50" s="59">
        <f>K39/N8</f>
        <v>0.79930191056057109</v>
      </c>
    </row>
    <row r="51" spans="1:19" ht="15" x14ac:dyDescent="0.2">
      <c r="A51" s="60" t="s">
        <v>47</v>
      </c>
      <c r="K51" s="59">
        <f>S34/N8</f>
        <v>0.45978366225768075</v>
      </c>
    </row>
    <row r="52" spans="1:19" x14ac:dyDescent="0.2">
      <c r="A52" s="21"/>
      <c r="B52" s="22"/>
      <c r="K52" s="23"/>
      <c r="S52" s="23"/>
    </row>
  </sheetData>
  <sheetProtection algorithmName="SHA-512" hashValue="88TRtRF8W4TjouhW0mW8XOHdy2eTlVKhO6yfseU5DwKUZprJomYwJMTXiPCyO9w+VrQZytmEMpuxhXgRzsmRUA==" saltValue="JYXT3sFmAKuEBUCZWJs8cQ==" spinCount="100000" sheet="1" objects="1" scenarios="1" selectLockedCells="1"/>
  <mergeCells count="1">
    <mergeCell ref="Q11:S11"/>
  </mergeCells>
  <dataValidations count="2">
    <dataValidation type="list" allowBlank="1" showInputMessage="1" showErrorMessage="1" sqref="WVY983059:WWA983059 JJ5 TF5 ADB5 AMX5 AWT5 BGP5 BQL5 CAH5 CKD5 CTZ5 DDV5 DNR5 DXN5 EHJ5 ERF5 FBB5 FKX5 FUT5 GEP5 GOL5 GYH5 HID5 HRZ5 IBV5 ILR5 IVN5 JFJ5 JPF5 JZB5 KIX5 KST5 LCP5 LML5 LWH5 MGD5 MPZ5 MZV5 NJR5 NTN5 ODJ5 ONF5 OXB5 PGX5 PQT5 QAP5 QKL5 QUH5 RED5 RNZ5 RXV5 SHR5 SRN5 TBJ5 TLF5 TVB5 UEX5 UOT5 UYP5 VIL5 VSH5 WCD5 WLZ5 WVV5 N65552 JJ65552 TF65552 ADB65552 AMX65552 AWT65552 BGP65552 BQL65552 CAH65552 CKD65552 CTZ65552 DDV65552 DNR65552 DXN65552 EHJ65552 ERF65552 FBB65552 FKX65552 FUT65552 GEP65552 GOL65552 GYH65552 HID65552 HRZ65552 IBV65552 ILR65552 IVN65552 JFJ65552 JPF65552 JZB65552 KIX65552 KST65552 LCP65552 LML65552 LWH65552 MGD65552 MPZ65552 MZV65552 NJR65552 NTN65552 ODJ65552 ONF65552 OXB65552 PGX65552 PQT65552 QAP65552 QKL65552 QUH65552 RED65552 RNZ65552 RXV65552 SHR65552 SRN65552 TBJ65552 TLF65552 TVB65552 UEX65552 UOT65552 UYP65552 VIL65552 VSH65552 WCD65552 WLZ65552 WVV65552 N131088 JJ131088 TF131088 ADB131088 AMX131088 AWT131088 BGP131088 BQL131088 CAH131088 CKD131088 CTZ131088 DDV131088 DNR131088 DXN131088 EHJ131088 ERF131088 FBB131088 FKX131088 FUT131088 GEP131088 GOL131088 GYH131088 HID131088 HRZ131088 IBV131088 ILR131088 IVN131088 JFJ131088 JPF131088 JZB131088 KIX131088 KST131088 LCP131088 LML131088 LWH131088 MGD131088 MPZ131088 MZV131088 NJR131088 NTN131088 ODJ131088 ONF131088 OXB131088 PGX131088 PQT131088 QAP131088 QKL131088 QUH131088 RED131088 RNZ131088 RXV131088 SHR131088 SRN131088 TBJ131088 TLF131088 TVB131088 UEX131088 UOT131088 UYP131088 VIL131088 VSH131088 WCD131088 WLZ131088 WVV131088 N196624 JJ196624 TF196624 ADB196624 AMX196624 AWT196624 BGP196624 BQL196624 CAH196624 CKD196624 CTZ196624 DDV196624 DNR196624 DXN196624 EHJ196624 ERF196624 FBB196624 FKX196624 FUT196624 GEP196624 GOL196624 GYH196624 HID196624 HRZ196624 IBV196624 ILR196624 IVN196624 JFJ196624 JPF196624 JZB196624 KIX196624 KST196624 LCP196624 LML196624 LWH196624 MGD196624 MPZ196624 MZV196624 NJR196624 NTN196624 ODJ196624 ONF196624 OXB196624 PGX196624 PQT196624 QAP196624 QKL196624 QUH196624 RED196624 RNZ196624 RXV196624 SHR196624 SRN196624 TBJ196624 TLF196624 TVB196624 UEX196624 UOT196624 UYP196624 VIL196624 VSH196624 WCD196624 WLZ196624 WVV196624 N262160 JJ262160 TF262160 ADB262160 AMX262160 AWT262160 BGP262160 BQL262160 CAH262160 CKD262160 CTZ262160 DDV262160 DNR262160 DXN262160 EHJ262160 ERF262160 FBB262160 FKX262160 FUT262160 GEP262160 GOL262160 GYH262160 HID262160 HRZ262160 IBV262160 ILR262160 IVN262160 JFJ262160 JPF262160 JZB262160 KIX262160 KST262160 LCP262160 LML262160 LWH262160 MGD262160 MPZ262160 MZV262160 NJR262160 NTN262160 ODJ262160 ONF262160 OXB262160 PGX262160 PQT262160 QAP262160 QKL262160 QUH262160 RED262160 RNZ262160 RXV262160 SHR262160 SRN262160 TBJ262160 TLF262160 TVB262160 UEX262160 UOT262160 UYP262160 VIL262160 VSH262160 WCD262160 WLZ262160 WVV262160 N327696 JJ327696 TF327696 ADB327696 AMX327696 AWT327696 BGP327696 BQL327696 CAH327696 CKD327696 CTZ327696 DDV327696 DNR327696 DXN327696 EHJ327696 ERF327696 FBB327696 FKX327696 FUT327696 GEP327696 GOL327696 GYH327696 HID327696 HRZ327696 IBV327696 ILR327696 IVN327696 JFJ327696 JPF327696 JZB327696 KIX327696 KST327696 LCP327696 LML327696 LWH327696 MGD327696 MPZ327696 MZV327696 NJR327696 NTN327696 ODJ327696 ONF327696 OXB327696 PGX327696 PQT327696 QAP327696 QKL327696 QUH327696 RED327696 RNZ327696 RXV327696 SHR327696 SRN327696 TBJ327696 TLF327696 TVB327696 UEX327696 UOT327696 UYP327696 VIL327696 VSH327696 WCD327696 WLZ327696 WVV327696 N393232 JJ393232 TF393232 ADB393232 AMX393232 AWT393232 BGP393232 BQL393232 CAH393232 CKD393232 CTZ393232 DDV393232 DNR393232 DXN393232 EHJ393232 ERF393232 FBB393232 FKX393232 FUT393232 GEP393232 GOL393232 GYH393232 HID393232 HRZ393232 IBV393232 ILR393232 IVN393232 JFJ393232 JPF393232 JZB393232 KIX393232 KST393232 LCP393232 LML393232 LWH393232 MGD393232 MPZ393232 MZV393232 NJR393232 NTN393232 ODJ393232 ONF393232 OXB393232 PGX393232 PQT393232 QAP393232 QKL393232 QUH393232 RED393232 RNZ393232 RXV393232 SHR393232 SRN393232 TBJ393232 TLF393232 TVB393232 UEX393232 UOT393232 UYP393232 VIL393232 VSH393232 WCD393232 WLZ393232 WVV393232 N458768 JJ458768 TF458768 ADB458768 AMX458768 AWT458768 BGP458768 BQL458768 CAH458768 CKD458768 CTZ458768 DDV458768 DNR458768 DXN458768 EHJ458768 ERF458768 FBB458768 FKX458768 FUT458768 GEP458768 GOL458768 GYH458768 HID458768 HRZ458768 IBV458768 ILR458768 IVN458768 JFJ458768 JPF458768 JZB458768 KIX458768 KST458768 LCP458768 LML458768 LWH458768 MGD458768 MPZ458768 MZV458768 NJR458768 NTN458768 ODJ458768 ONF458768 OXB458768 PGX458768 PQT458768 QAP458768 QKL458768 QUH458768 RED458768 RNZ458768 RXV458768 SHR458768 SRN458768 TBJ458768 TLF458768 TVB458768 UEX458768 UOT458768 UYP458768 VIL458768 VSH458768 WCD458768 WLZ458768 WVV458768 N524304 JJ524304 TF524304 ADB524304 AMX524304 AWT524304 BGP524304 BQL524304 CAH524304 CKD524304 CTZ524304 DDV524304 DNR524304 DXN524304 EHJ524304 ERF524304 FBB524304 FKX524304 FUT524304 GEP524304 GOL524304 GYH524304 HID524304 HRZ524304 IBV524304 ILR524304 IVN524304 JFJ524304 JPF524304 JZB524304 KIX524304 KST524304 LCP524304 LML524304 LWH524304 MGD524304 MPZ524304 MZV524304 NJR524304 NTN524304 ODJ524304 ONF524304 OXB524304 PGX524304 PQT524304 QAP524304 QKL524304 QUH524304 RED524304 RNZ524304 RXV524304 SHR524304 SRN524304 TBJ524304 TLF524304 TVB524304 UEX524304 UOT524304 UYP524304 VIL524304 VSH524304 WCD524304 WLZ524304 WVV524304 N589840 JJ589840 TF589840 ADB589840 AMX589840 AWT589840 BGP589840 BQL589840 CAH589840 CKD589840 CTZ589840 DDV589840 DNR589840 DXN589840 EHJ589840 ERF589840 FBB589840 FKX589840 FUT589840 GEP589840 GOL589840 GYH589840 HID589840 HRZ589840 IBV589840 ILR589840 IVN589840 JFJ589840 JPF589840 JZB589840 KIX589840 KST589840 LCP589840 LML589840 LWH589840 MGD589840 MPZ589840 MZV589840 NJR589840 NTN589840 ODJ589840 ONF589840 OXB589840 PGX589840 PQT589840 QAP589840 QKL589840 QUH589840 RED589840 RNZ589840 RXV589840 SHR589840 SRN589840 TBJ589840 TLF589840 TVB589840 UEX589840 UOT589840 UYP589840 VIL589840 VSH589840 WCD589840 WLZ589840 WVV589840 N655376 JJ655376 TF655376 ADB655376 AMX655376 AWT655376 BGP655376 BQL655376 CAH655376 CKD655376 CTZ655376 DDV655376 DNR655376 DXN655376 EHJ655376 ERF655376 FBB655376 FKX655376 FUT655376 GEP655376 GOL655376 GYH655376 HID655376 HRZ655376 IBV655376 ILR655376 IVN655376 JFJ655376 JPF655376 JZB655376 KIX655376 KST655376 LCP655376 LML655376 LWH655376 MGD655376 MPZ655376 MZV655376 NJR655376 NTN655376 ODJ655376 ONF655376 OXB655376 PGX655376 PQT655376 QAP655376 QKL655376 QUH655376 RED655376 RNZ655376 RXV655376 SHR655376 SRN655376 TBJ655376 TLF655376 TVB655376 UEX655376 UOT655376 UYP655376 VIL655376 VSH655376 WCD655376 WLZ655376 WVV655376 N720912 JJ720912 TF720912 ADB720912 AMX720912 AWT720912 BGP720912 BQL720912 CAH720912 CKD720912 CTZ720912 DDV720912 DNR720912 DXN720912 EHJ720912 ERF720912 FBB720912 FKX720912 FUT720912 GEP720912 GOL720912 GYH720912 HID720912 HRZ720912 IBV720912 ILR720912 IVN720912 JFJ720912 JPF720912 JZB720912 KIX720912 KST720912 LCP720912 LML720912 LWH720912 MGD720912 MPZ720912 MZV720912 NJR720912 NTN720912 ODJ720912 ONF720912 OXB720912 PGX720912 PQT720912 QAP720912 QKL720912 QUH720912 RED720912 RNZ720912 RXV720912 SHR720912 SRN720912 TBJ720912 TLF720912 TVB720912 UEX720912 UOT720912 UYP720912 VIL720912 VSH720912 WCD720912 WLZ720912 WVV720912 N786448 JJ786448 TF786448 ADB786448 AMX786448 AWT786448 BGP786448 BQL786448 CAH786448 CKD786448 CTZ786448 DDV786448 DNR786448 DXN786448 EHJ786448 ERF786448 FBB786448 FKX786448 FUT786448 GEP786448 GOL786448 GYH786448 HID786448 HRZ786448 IBV786448 ILR786448 IVN786448 JFJ786448 JPF786448 JZB786448 KIX786448 KST786448 LCP786448 LML786448 LWH786448 MGD786448 MPZ786448 MZV786448 NJR786448 NTN786448 ODJ786448 ONF786448 OXB786448 PGX786448 PQT786448 QAP786448 QKL786448 QUH786448 RED786448 RNZ786448 RXV786448 SHR786448 SRN786448 TBJ786448 TLF786448 TVB786448 UEX786448 UOT786448 UYP786448 VIL786448 VSH786448 WCD786448 WLZ786448 WVV786448 N851984 JJ851984 TF851984 ADB851984 AMX851984 AWT851984 BGP851984 BQL851984 CAH851984 CKD851984 CTZ851984 DDV851984 DNR851984 DXN851984 EHJ851984 ERF851984 FBB851984 FKX851984 FUT851984 GEP851984 GOL851984 GYH851984 HID851984 HRZ851984 IBV851984 ILR851984 IVN851984 JFJ851984 JPF851984 JZB851984 KIX851984 KST851984 LCP851984 LML851984 LWH851984 MGD851984 MPZ851984 MZV851984 NJR851984 NTN851984 ODJ851984 ONF851984 OXB851984 PGX851984 PQT851984 QAP851984 QKL851984 QUH851984 RED851984 RNZ851984 RXV851984 SHR851984 SRN851984 TBJ851984 TLF851984 TVB851984 UEX851984 UOT851984 UYP851984 VIL851984 VSH851984 WCD851984 WLZ851984 WVV851984 N917520 JJ917520 TF917520 ADB917520 AMX917520 AWT917520 BGP917520 BQL917520 CAH917520 CKD917520 CTZ917520 DDV917520 DNR917520 DXN917520 EHJ917520 ERF917520 FBB917520 FKX917520 FUT917520 GEP917520 GOL917520 GYH917520 HID917520 HRZ917520 IBV917520 ILR917520 IVN917520 JFJ917520 JPF917520 JZB917520 KIX917520 KST917520 LCP917520 LML917520 LWH917520 MGD917520 MPZ917520 MZV917520 NJR917520 NTN917520 ODJ917520 ONF917520 OXB917520 PGX917520 PQT917520 QAP917520 QKL917520 QUH917520 RED917520 RNZ917520 RXV917520 SHR917520 SRN917520 TBJ917520 TLF917520 TVB917520 UEX917520 UOT917520 UYP917520 VIL917520 VSH917520 WCD917520 WLZ917520 WVV917520 N983056 JJ983056 TF983056 ADB983056 AMX983056 AWT983056 BGP983056 BQL983056 CAH983056 CKD983056 CTZ983056 DDV983056 DNR983056 DXN983056 EHJ983056 ERF983056 FBB983056 FKX983056 FUT983056 GEP983056 GOL983056 GYH983056 HID983056 HRZ983056 IBV983056 ILR983056 IVN983056 JFJ983056 JPF983056 JZB983056 KIX983056 KST983056 LCP983056 LML983056 LWH983056 MGD983056 MPZ983056 MZV983056 NJR983056 NTN983056 ODJ983056 ONF983056 OXB983056 PGX983056 PQT983056 QAP983056 QKL983056 QUH983056 RED983056 RNZ983056 RXV983056 SHR983056 SRN983056 TBJ983056 TLF983056 TVB983056 UEX983056 UOT983056 UYP983056 VIL983056 VSH983056 WCD983056 WLZ983056 WVV983056 WMC983059:WME983059 JM8:JO8 TI8:TK8 ADE8:ADG8 ANA8:ANC8 AWW8:AWY8 BGS8:BGU8 BQO8:BQQ8 CAK8:CAM8 CKG8:CKI8 CUC8:CUE8 DDY8:DEA8 DNU8:DNW8 DXQ8:DXS8 EHM8:EHO8 ERI8:ERK8 FBE8:FBG8 FLA8:FLC8 FUW8:FUY8 GES8:GEU8 GOO8:GOQ8 GYK8:GYM8 HIG8:HII8 HSC8:HSE8 IBY8:ICA8 ILU8:ILW8 IVQ8:IVS8 JFM8:JFO8 JPI8:JPK8 JZE8:JZG8 KJA8:KJC8 KSW8:KSY8 LCS8:LCU8 LMO8:LMQ8 LWK8:LWM8 MGG8:MGI8 MQC8:MQE8 MZY8:NAA8 NJU8:NJW8 NTQ8:NTS8 ODM8:ODO8 ONI8:ONK8 OXE8:OXG8 PHA8:PHC8 PQW8:PQY8 QAS8:QAU8 QKO8:QKQ8 QUK8:QUM8 REG8:REI8 ROC8:ROE8 RXY8:RYA8 SHU8:SHW8 SRQ8:SRS8 TBM8:TBO8 TLI8:TLK8 TVE8:TVG8 UFA8:UFC8 UOW8:UOY8 UYS8:UYU8 VIO8:VIQ8 VSK8:VSM8 WCG8:WCI8 WMC8:WME8 WVY8:WWA8 Q65555:S65555 JM65555:JO65555 TI65555:TK65555 ADE65555:ADG65555 ANA65555:ANC65555 AWW65555:AWY65555 BGS65555:BGU65555 BQO65555:BQQ65555 CAK65555:CAM65555 CKG65555:CKI65555 CUC65555:CUE65555 DDY65555:DEA65555 DNU65555:DNW65555 DXQ65555:DXS65555 EHM65555:EHO65555 ERI65555:ERK65555 FBE65555:FBG65555 FLA65555:FLC65555 FUW65555:FUY65555 GES65555:GEU65555 GOO65555:GOQ65555 GYK65555:GYM65555 HIG65555:HII65555 HSC65555:HSE65555 IBY65555:ICA65555 ILU65555:ILW65555 IVQ65555:IVS65555 JFM65555:JFO65555 JPI65555:JPK65555 JZE65555:JZG65555 KJA65555:KJC65555 KSW65555:KSY65555 LCS65555:LCU65555 LMO65555:LMQ65555 LWK65555:LWM65555 MGG65555:MGI65555 MQC65555:MQE65555 MZY65555:NAA65555 NJU65555:NJW65555 NTQ65555:NTS65555 ODM65555:ODO65555 ONI65555:ONK65555 OXE65555:OXG65555 PHA65555:PHC65555 PQW65555:PQY65555 QAS65555:QAU65555 QKO65555:QKQ65555 QUK65555:QUM65555 REG65555:REI65555 ROC65555:ROE65555 RXY65555:RYA65555 SHU65555:SHW65555 SRQ65555:SRS65555 TBM65555:TBO65555 TLI65555:TLK65555 TVE65555:TVG65555 UFA65555:UFC65555 UOW65555:UOY65555 UYS65555:UYU65555 VIO65555:VIQ65555 VSK65555:VSM65555 WCG65555:WCI65555 WMC65555:WME65555 WVY65555:WWA65555 Q131091:S131091 JM131091:JO131091 TI131091:TK131091 ADE131091:ADG131091 ANA131091:ANC131091 AWW131091:AWY131091 BGS131091:BGU131091 BQO131091:BQQ131091 CAK131091:CAM131091 CKG131091:CKI131091 CUC131091:CUE131091 DDY131091:DEA131091 DNU131091:DNW131091 DXQ131091:DXS131091 EHM131091:EHO131091 ERI131091:ERK131091 FBE131091:FBG131091 FLA131091:FLC131091 FUW131091:FUY131091 GES131091:GEU131091 GOO131091:GOQ131091 GYK131091:GYM131091 HIG131091:HII131091 HSC131091:HSE131091 IBY131091:ICA131091 ILU131091:ILW131091 IVQ131091:IVS131091 JFM131091:JFO131091 JPI131091:JPK131091 JZE131091:JZG131091 KJA131091:KJC131091 KSW131091:KSY131091 LCS131091:LCU131091 LMO131091:LMQ131091 LWK131091:LWM131091 MGG131091:MGI131091 MQC131091:MQE131091 MZY131091:NAA131091 NJU131091:NJW131091 NTQ131091:NTS131091 ODM131091:ODO131091 ONI131091:ONK131091 OXE131091:OXG131091 PHA131091:PHC131091 PQW131091:PQY131091 QAS131091:QAU131091 QKO131091:QKQ131091 QUK131091:QUM131091 REG131091:REI131091 ROC131091:ROE131091 RXY131091:RYA131091 SHU131091:SHW131091 SRQ131091:SRS131091 TBM131091:TBO131091 TLI131091:TLK131091 TVE131091:TVG131091 UFA131091:UFC131091 UOW131091:UOY131091 UYS131091:UYU131091 VIO131091:VIQ131091 VSK131091:VSM131091 WCG131091:WCI131091 WMC131091:WME131091 WVY131091:WWA131091 Q196627:S196627 JM196627:JO196627 TI196627:TK196627 ADE196627:ADG196627 ANA196627:ANC196627 AWW196627:AWY196627 BGS196627:BGU196627 BQO196627:BQQ196627 CAK196627:CAM196627 CKG196627:CKI196627 CUC196627:CUE196627 DDY196627:DEA196627 DNU196627:DNW196627 DXQ196627:DXS196627 EHM196627:EHO196627 ERI196627:ERK196627 FBE196627:FBG196627 FLA196627:FLC196627 FUW196627:FUY196627 GES196627:GEU196627 GOO196627:GOQ196627 GYK196627:GYM196627 HIG196627:HII196627 HSC196627:HSE196627 IBY196627:ICA196627 ILU196627:ILW196627 IVQ196627:IVS196627 JFM196627:JFO196627 JPI196627:JPK196627 JZE196627:JZG196627 KJA196627:KJC196627 KSW196627:KSY196627 LCS196627:LCU196627 LMO196627:LMQ196627 LWK196627:LWM196627 MGG196627:MGI196627 MQC196627:MQE196627 MZY196627:NAA196627 NJU196627:NJW196627 NTQ196627:NTS196627 ODM196627:ODO196627 ONI196627:ONK196627 OXE196627:OXG196627 PHA196627:PHC196627 PQW196627:PQY196627 QAS196627:QAU196627 QKO196627:QKQ196627 QUK196627:QUM196627 REG196627:REI196627 ROC196627:ROE196627 RXY196627:RYA196627 SHU196627:SHW196627 SRQ196627:SRS196627 TBM196627:TBO196627 TLI196627:TLK196627 TVE196627:TVG196627 UFA196627:UFC196627 UOW196627:UOY196627 UYS196627:UYU196627 VIO196627:VIQ196627 VSK196627:VSM196627 WCG196627:WCI196627 WMC196627:WME196627 WVY196627:WWA196627 Q262163:S262163 JM262163:JO262163 TI262163:TK262163 ADE262163:ADG262163 ANA262163:ANC262163 AWW262163:AWY262163 BGS262163:BGU262163 BQO262163:BQQ262163 CAK262163:CAM262163 CKG262163:CKI262163 CUC262163:CUE262163 DDY262163:DEA262163 DNU262163:DNW262163 DXQ262163:DXS262163 EHM262163:EHO262163 ERI262163:ERK262163 FBE262163:FBG262163 FLA262163:FLC262163 FUW262163:FUY262163 GES262163:GEU262163 GOO262163:GOQ262163 GYK262163:GYM262163 HIG262163:HII262163 HSC262163:HSE262163 IBY262163:ICA262163 ILU262163:ILW262163 IVQ262163:IVS262163 JFM262163:JFO262163 JPI262163:JPK262163 JZE262163:JZG262163 KJA262163:KJC262163 KSW262163:KSY262163 LCS262163:LCU262163 LMO262163:LMQ262163 LWK262163:LWM262163 MGG262163:MGI262163 MQC262163:MQE262163 MZY262163:NAA262163 NJU262163:NJW262163 NTQ262163:NTS262163 ODM262163:ODO262163 ONI262163:ONK262163 OXE262163:OXG262163 PHA262163:PHC262163 PQW262163:PQY262163 QAS262163:QAU262163 QKO262163:QKQ262163 QUK262163:QUM262163 REG262163:REI262163 ROC262163:ROE262163 RXY262163:RYA262163 SHU262163:SHW262163 SRQ262163:SRS262163 TBM262163:TBO262163 TLI262163:TLK262163 TVE262163:TVG262163 UFA262163:UFC262163 UOW262163:UOY262163 UYS262163:UYU262163 VIO262163:VIQ262163 VSK262163:VSM262163 WCG262163:WCI262163 WMC262163:WME262163 WVY262163:WWA262163 Q327699:S327699 JM327699:JO327699 TI327699:TK327699 ADE327699:ADG327699 ANA327699:ANC327699 AWW327699:AWY327699 BGS327699:BGU327699 BQO327699:BQQ327699 CAK327699:CAM327699 CKG327699:CKI327699 CUC327699:CUE327699 DDY327699:DEA327699 DNU327699:DNW327699 DXQ327699:DXS327699 EHM327699:EHO327699 ERI327699:ERK327699 FBE327699:FBG327699 FLA327699:FLC327699 FUW327699:FUY327699 GES327699:GEU327699 GOO327699:GOQ327699 GYK327699:GYM327699 HIG327699:HII327699 HSC327699:HSE327699 IBY327699:ICA327699 ILU327699:ILW327699 IVQ327699:IVS327699 JFM327699:JFO327699 JPI327699:JPK327699 JZE327699:JZG327699 KJA327699:KJC327699 KSW327699:KSY327699 LCS327699:LCU327699 LMO327699:LMQ327699 LWK327699:LWM327699 MGG327699:MGI327699 MQC327699:MQE327699 MZY327699:NAA327699 NJU327699:NJW327699 NTQ327699:NTS327699 ODM327699:ODO327699 ONI327699:ONK327699 OXE327699:OXG327699 PHA327699:PHC327699 PQW327699:PQY327699 QAS327699:QAU327699 QKO327699:QKQ327699 QUK327699:QUM327699 REG327699:REI327699 ROC327699:ROE327699 RXY327699:RYA327699 SHU327699:SHW327699 SRQ327699:SRS327699 TBM327699:TBO327699 TLI327699:TLK327699 TVE327699:TVG327699 UFA327699:UFC327699 UOW327699:UOY327699 UYS327699:UYU327699 VIO327699:VIQ327699 VSK327699:VSM327699 WCG327699:WCI327699 WMC327699:WME327699 WVY327699:WWA327699 Q393235:S393235 JM393235:JO393235 TI393235:TK393235 ADE393235:ADG393235 ANA393235:ANC393235 AWW393235:AWY393235 BGS393235:BGU393235 BQO393235:BQQ393235 CAK393235:CAM393235 CKG393235:CKI393235 CUC393235:CUE393235 DDY393235:DEA393235 DNU393235:DNW393235 DXQ393235:DXS393235 EHM393235:EHO393235 ERI393235:ERK393235 FBE393235:FBG393235 FLA393235:FLC393235 FUW393235:FUY393235 GES393235:GEU393235 GOO393235:GOQ393235 GYK393235:GYM393235 HIG393235:HII393235 HSC393235:HSE393235 IBY393235:ICA393235 ILU393235:ILW393235 IVQ393235:IVS393235 JFM393235:JFO393235 JPI393235:JPK393235 JZE393235:JZG393235 KJA393235:KJC393235 KSW393235:KSY393235 LCS393235:LCU393235 LMO393235:LMQ393235 LWK393235:LWM393235 MGG393235:MGI393235 MQC393235:MQE393235 MZY393235:NAA393235 NJU393235:NJW393235 NTQ393235:NTS393235 ODM393235:ODO393235 ONI393235:ONK393235 OXE393235:OXG393235 PHA393235:PHC393235 PQW393235:PQY393235 QAS393235:QAU393235 QKO393235:QKQ393235 QUK393235:QUM393235 REG393235:REI393235 ROC393235:ROE393235 RXY393235:RYA393235 SHU393235:SHW393235 SRQ393235:SRS393235 TBM393235:TBO393235 TLI393235:TLK393235 TVE393235:TVG393235 UFA393235:UFC393235 UOW393235:UOY393235 UYS393235:UYU393235 VIO393235:VIQ393235 VSK393235:VSM393235 WCG393235:WCI393235 WMC393235:WME393235 WVY393235:WWA393235 Q458771:S458771 JM458771:JO458771 TI458771:TK458771 ADE458771:ADG458771 ANA458771:ANC458771 AWW458771:AWY458771 BGS458771:BGU458771 BQO458771:BQQ458771 CAK458771:CAM458771 CKG458771:CKI458771 CUC458771:CUE458771 DDY458771:DEA458771 DNU458771:DNW458771 DXQ458771:DXS458771 EHM458771:EHO458771 ERI458771:ERK458771 FBE458771:FBG458771 FLA458771:FLC458771 FUW458771:FUY458771 GES458771:GEU458771 GOO458771:GOQ458771 GYK458771:GYM458771 HIG458771:HII458771 HSC458771:HSE458771 IBY458771:ICA458771 ILU458771:ILW458771 IVQ458771:IVS458771 JFM458771:JFO458771 JPI458771:JPK458771 JZE458771:JZG458771 KJA458771:KJC458771 KSW458771:KSY458771 LCS458771:LCU458771 LMO458771:LMQ458771 LWK458771:LWM458771 MGG458771:MGI458771 MQC458771:MQE458771 MZY458771:NAA458771 NJU458771:NJW458771 NTQ458771:NTS458771 ODM458771:ODO458771 ONI458771:ONK458771 OXE458771:OXG458771 PHA458771:PHC458771 PQW458771:PQY458771 QAS458771:QAU458771 QKO458771:QKQ458771 QUK458771:QUM458771 REG458771:REI458771 ROC458771:ROE458771 RXY458771:RYA458771 SHU458771:SHW458771 SRQ458771:SRS458771 TBM458771:TBO458771 TLI458771:TLK458771 TVE458771:TVG458771 UFA458771:UFC458771 UOW458771:UOY458771 UYS458771:UYU458771 VIO458771:VIQ458771 VSK458771:VSM458771 WCG458771:WCI458771 WMC458771:WME458771 WVY458771:WWA458771 Q524307:S524307 JM524307:JO524307 TI524307:TK524307 ADE524307:ADG524307 ANA524307:ANC524307 AWW524307:AWY524307 BGS524307:BGU524307 BQO524307:BQQ524307 CAK524307:CAM524307 CKG524307:CKI524307 CUC524307:CUE524307 DDY524307:DEA524307 DNU524307:DNW524307 DXQ524307:DXS524307 EHM524307:EHO524307 ERI524307:ERK524307 FBE524307:FBG524307 FLA524307:FLC524307 FUW524307:FUY524307 GES524307:GEU524307 GOO524307:GOQ524307 GYK524307:GYM524307 HIG524307:HII524307 HSC524307:HSE524307 IBY524307:ICA524307 ILU524307:ILW524307 IVQ524307:IVS524307 JFM524307:JFO524307 JPI524307:JPK524307 JZE524307:JZG524307 KJA524307:KJC524307 KSW524307:KSY524307 LCS524307:LCU524307 LMO524307:LMQ524307 LWK524307:LWM524307 MGG524307:MGI524307 MQC524307:MQE524307 MZY524307:NAA524307 NJU524307:NJW524307 NTQ524307:NTS524307 ODM524307:ODO524307 ONI524307:ONK524307 OXE524307:OXG524307 PHA524307:PHC524307 PQW524307:PQY524307 QAS524307:QAU524307 QKO524307:QKQ524307 QUK524307:QUM524307 REG524307:REI524307 ROC524307:ROE524307 RXY524307:RYA524307 SHU524307:SHW524307 SRQ524307:SRS524307 TBM524307:TBO524307 TLI524307:TLK524307 TVE524307:TVG524307 UFA524307:UFC524307 UOW524307:UOY524307 UYS524307:UYU524307 VIO524307:VIQ524307 VSK524307:VSM524307 WCG524307:WCI524307 WMC524307:WME524307 WVY524307:WWA524307 Q589843:S589843 JM589843:JO589843 TI589843:TK589843 ADE589843:ADG589843 ANA589843:ANC589843 AWW589843:AWY589843 BGS589843:BGU589843 BQO589843:BQQ589843 CAK589843:CAM589843 CKG589843:CKI589843 CUC589843:CUE589843 DDY589843:DEA589843 DNU589843:DNW589843 DXQ589843:DXS589843 EHM589843:EHO589843 ERI589843:ERK589843 FBE589843:FBG589843 FLA589843:FLC589843 FUW589843:FUY589843 GES589843:GEU589843 GOO589843:GOQ589843 GYK589843:GYM589843 HIG589843:HII589843 HSC589843:HSE589843 IBY589843:ICA589843 ILU589843:ILW589843 IVQ589843:IVS589843 JFM589843:JFO589843 JPI589843:JPK589843 JZE589843:JZG589843 KJA589843:KJC589843 KSW589843:KSY589843 LCS589843:LCU589843 LMO589843:LMQ589843 LWK589843:LWM589843 MGG589843:MGI589843 MQC589843:MQE589843 MZY589843:NAA589843 NJU589843:NJW589843 NTQ589843:NTS589843 ODM589843:ODO589843 ONI589843:ONK589843 OXE589843:OXG589843 PHA589843:PHC589843 PQW589843:PQY589843 QAS589843:QAU589843 QKO589843:QKQ589843 QUK589843:QUM589843 REG589843:REI589843 ROC589843:ROE589843 RXY589843:RYA589843 SHU589843:SHW589843 SRQ589843:SRS589843 TBM589843:TBO589843 TLI589843:TLK589843 TVE589843:TVG589843 UFA589843:UFC589843 UOW589843:UOY589843 UYS589843:UYU589843 VIO589843:VIQ589843 VSK589843:VSM589843 WCG589843:WCI589843 WMC589843:WME589843 WVY589843:WWA589843 Q655379:S655379 JM655379:JO655379 TI655379:TK655379 ADE655379:ADG655379 ANA655379:ANC655379 AWW655379:AWY655379 BGS655379:BGU655379 BQO655379:BQQ655379 CAK655379:CAM655379 CKG655379:CKI655379 CUC655379:CUE655379 DDY655379:DEA655379 DNU655379:DNW655379 DXQ655379:DXS655379 EHM655379:EHO655379 ERI655379:ERK655379 FBE655379:FBG655379 FLA655379:FLC655379 FUW655379:FUY655379 GES655379:GEU655379 GOO655379:GOQ655379 GYK655379:GYM655379 HIG655379:HII655379 HSC655379:HSE655379 IBY655379:ICA655379 ILU655379:ILW655379 IVQ655379:IVS655379 JFM655379:JFO655379 JPI655379:JPK655379 JZE655379:JZG655379 KJA655379:KJC655379 KSW655379:KSY655379 LCS655379:LCU655379 LMO655379:LMQ655379 LWK655379:LWM655379 MGG655379:MGI655379 MQC655379:MQE655379 MZY655379:NAA655379 NJU655379:NJW655379 NTQ655379:NTS655379 ODM655379:ODO655379 ONI655379:ONK655379 OXE655379:OXG655379 PHA655379:PHC655379 PQW655379:PQY655379 QAS655379:QAU655379 QKO655379:QKQ655379 QUK655379:QUM655379 REG655379:REI655379 ROC655379:ROE655379 RXY655379:RYA655379 SHU655379:SHW655379 SRQ655379:SRS655379 TBM655379:TBO655379 TLI655379:TLK655379 TVE655379:TVG655379 UFA655379:UFC655379 UOW655379:UOY655379 UYS655379:UYU655379 VIO655379:VIQ655379 VSK655379:VSM655379 WCG655379:WCI655379 WMC655379:WME655379 WVY655379:WWA655379 Q720915:S720915 JM720915:JO720915 TI720915:TK720915 ADE720915:ADG720915 ANA720915:ANC720915 AWW720915:AWY720915 BGS720915:BGU720915 BQO720915:BQQ720915 CAK720915:CAM720915 CKG720915:CKI720915 CUC720915:CUE720915 DDY720915:DEA720915 DNU720915:DNW720915 DXQ720915:DXS720915 EHM720915:EHO720915 ERI720915:ERK720915 FBE720915:FBG720915 FLA720915:FLC720915 FUW720915:FUY720915 GES720915:GEU720915 GOO720915:GOQ720915 GYK720915:GYM720915 HIG720915:HII720915 HSC720915:HSE720915 IBY720915:ICA720915 ILU720915:ILW720915 IVQ720915:IVS720915 JFM720915:JFO720915 JPI720915:JPK720915 JZE720915:JZG720915 KJA720915:KJC720915 KSW720915:KSY720915 LCS720915:LCU720915 LMO720915:LMQ720915 LWK720915:LWM720915 MGG720915:MGI720915 MQC720915:MQE720915 MZY720915:NAA720915 NJU720915:NJW720915 NTQ720915:NTS720915 ODM720915:ODO720915 ONI720915:ONK720915 OXE720915:OXG720915 PHA720915:PHC720915 PQW720915:PQY720915 QAS720915:QAU720915 QKO720915:QKQ720915 QUK720915:QUM720915 REG720915:REI720915 ROC720915:ROE720915 RXY720915:RYA720915 SHU720915:SHW720915 SRQ720915:SRS720915 TBM720915:TBO720915 TLI720915:TLK720915 TVE720915:TVG720915 UFA720915:UFC720915 UOW720915:UOY720915 UYS720915:UYU720915 VIO720915:VIQ720915 VSK720915:VSM720915 WCG720915:WCI720915 WMC720915:WME720915 WVY720915:WWA720915 Q786451:S786451 JM786451:JO786451 TI786451:TK786451 ADE786451:ADG786451 ANA786451:ANC786451 AWW786451:AWY786451 BGS786451:BGU786451 BQO786451:BQQ786451 CAK786451:CAM786451 CKG786451:CKI786451 CUC786451:CUE786451 DDY786451:DEA786451 DNU786451:DNW786451 DXQ786451:DXS786451 EHM786451:EHO786451 ERI786451:ERK786451 FBE786451:FBG786451 FLA786451:FLC786451 FUW786451:FUY786451 GES786451:GEU786451 GOO786451:GOQ786451 GYK786451:GYM786451 HIG786451:HII786451 HSC786451:HSE786451 IBY786451:ICA786451 ILU786451:ILW786451 IVQ786451:IVS786451 JFM786451:JFO786451 JPI786451:JPK786451 JZE786451:JZG786451 KJA786451:KJC786451 KSW786451:KSY786451 LCS786451:LCU786451 LMO786451:LMQ786451 LWK786451:LWM786451 MGG786451:MGI786451 MQC786451:MQE786451 MZY786451:NAA786451 NJU786451:NJW786451 NTQ786451:NTS786451 ODM786451:ODO786451 ONI786451:ONK786451 OXE786451:OXG786451 PHA786451:PHC786451 PQW786451:PQY786451 QAS786451:QAU786451 QKO786451:QKQ786451 QUK786451:QUM786451 REG786451:REI786451 ROC786451:ROE786451 RXY786451:RYA786451 SHU786451:SHW786451 SRQ786451:SRS786451 TBM786451:TBO786451 TLI786451:TLK786451 TVE786451:TVG786451 UFA786451:UFC786451 UOW786451:UOY786451 UYS786451:UYU786451 VIO786451:VIQ786451 VSK786451:VSM786451 WCG786451:WCI786451 WMC786451:WME786451 WVY786451:WWA786451 Q851987:S851987 JM851987:JO851987 TI851987:TK851987 ADE851987:ADG851987 ANA851987:ANC851987 AWW851987:AWY851987 BGS851987:BGU851987 BQO851987:BQQ851987 CAK851987:CAM851987 CKG851987:CKI851987 CUC851987:CUE851987 DDY851987:DEA851987 DNU851987:DNW851987 DXQ851987:DXS851987 EHM851987:EHO851987 ERI851987:ERK851987 FBE851987:FBG851987 FLA851987:FLC851987 FUW851987:FUY851987 GES851987:GEU851987 GOO851987:GOQ851987 GYK851987:GYM851987 HIG851987:HII851987 HSC851987:HSE851987 IBY851987:ICA851987 ILU851987:ILW851987 IVQ851987:IVS851987 JFM851987:JFO851987 JPI851987:JPK851987 JZE851987:JZG851987 KJA851987:KJC851987 KSW851987:KSY851987 LCS851987:LCU851987 LMO851987:LMQ851987 LWK851987:LWM851987 MGG851987:MGI851987 MQC851987:MQE851987 MZY851987:NAA851987 NJU851987:NJW851987 NTQ851987:NTS851987 ODM851987:ODO851987 ONI851987:ONK851987 OXE851987:OXG851987 PHA851987:PHC851987 PQW851987:PQY851987 QAS851987:QAU851987 QKO851987:QKQ851987 QUK851987:QUM851987 REG851987:REI851987 ROC851987:ROE851987 RXY851987:RYA851987 SHU851987:SHW851987 SRQ851987:SRS851987 TBM851987:TBO851987 TLI851987:TLK851987 TVE851987:TVG851987 UFA851987:UFC851987 UOW851987:UOY851987 UYS851987:UYU851987 VIO851987:VIQ851987 VSK851987:VSM851987 WCG851987:WCI851987 WMC851987:WME851987 WVY851987:WWA851987 Q917523:S917523 JM917523:JO917523 TI917523:TK917523 ADE917523:ADG917523 ANA917523:ANC917523 AWW917523:AWY917523 BGS917523:BGU917523 BQO917523:BQQ917523 CAK917523:CAM917523 CKG917523:CKI917523 CUC917523:CUE917523 DDY917523:DEA917523 DNU917523:DNW917523 DXQ917523:DXS917523 EHM917523:EHO917523 ERI917523:ERK917523 FBE917523:FBG917523 FLA917523:FLC917523 FUW917523:FUY917523 GES917523:GEU917523 GOO917523:GOQ917523 GYK917523:GYM917523 HIG917523:HII917523 HSC917523:HSE917523 IBY917523:ICA917523 ILU917523:ILW917523 IVQ917523:IVS917523 JFM917523:JFO917523 JPI917523:JPK917523 JZE917523:JZG917523 KJA917523:KJC917523 KSW917523:KSY917523 LCS917523:LCU917523 LMO917523:LMQ917523 LWK917523:LWM917523 MGG917523:MGI917523 MQC917523:MQE917523 MZY917523:NAA917523 NJU917523:NJW917523 NTQ917523:NTS917523 ODM917523:ODO917523 ONI917523:ONK917523 OXE917523:OXG917523 PHA917523:PHC917523 PQW917523:PQY917523 QAS917523:QAU917523 QKO917523:QKQ917523 QUK917523:QUM917523 REG917523:REI917523 ROC917523:ROE917523 RXY917523:RYA917523 SHU917523:SHW917523 SRQ917523:SRS917523 TBM917523:TBO917523 TLI917523:TLK917523 TVE917523:TVG917523 UFA917523:UFC917523 UOW917523:UOY917523 UYS917523:UYU917523 VIO917523:VIQ917523 VSK917523:VSM917523 WCG917523:WCI917523 WMC917523:WME917523 WVY917523:WWA917523 Q983059:S983059 JM983059:JO983059 TI983059:TK983059 ADE983059:ADG983059 ANA983059:ANC983059 AWW983059:AWY983059 BGS983059:BGU983059 BQO983059:BQQ983059 CAK983059:CAM983059 CKG983059:CKI983059 CUC983059:CUE983059 DDY983059:DEA983059 DNU983059:DNW983059 DXQ983059:DXS983059 EHM983059:EHO983059 ERI983059:ERK983059 FBE983059:FBG983059 FLA983059:FLC983059 FUW983059:FUY983059 GES983059:GEU983059 GOO983059:GOQ983059 GYK983059:GYM983059 HIG983059:HII983059 HSC983059:HSE983059 IBY983059:ICA983059 ILU983059:ILW983059 IVQ983059:IVS983059 JFM983059:JFO983059 JPI983059:JPK983059 JZE983059:JZG983059 KJA983059:KJC983059 KSW983059:KSY983059 LCS983059:LCU983059 LMO983059:LMQ983059 LWK983059:LWM983059 MGG983059:MGI983059 MQC983059:MQE983059 MZY983059:NAA983059 NJU983059:NJW983059 NTQ983059:NTS983059 ODM983059:ODO983059 ONI983059:ONK983059 OXE983059:OXG983059 PHA983059:PHC983059 PQW983059:PQY983059 QAS983059:QAU983059 QKO983059:QKQ983059 QUK983059:QUM983059 REG983059:REI983059 ROC983059:ROE983059 RXY983059:RYA983059 SHU983059:SHW983059 SRQ983059:SRS983059 TBM983059:TBO983059 TLI983059:TLK983059 TVE983059:TVG983059 UFA983059:UFC983059 UOW983059:UOY983059 UYS983059:UYU983059 VIO983059:VIQ983059 VSK983059:VSM983059 WCG983059:WCI983059" xr:uid="{186C6BCC-19A0-4A0F-A10A-A620076043B8}">
      <formula1>Régions</formula1>
    </dataValidation>
    <dataValidation type="list" allowBlank="1" showInputMessage="1" showErrorMessage="1" sqref="Q11:S11" xr:uid="{BCCAC510-2384-4075-BA93-006D128F5EE0}">
      <formula1>$V$7:$V$11</formula1>
    </dataValidation>
  </dataValidations>
  <printOptions horizontalCentered="1"/>
  <pageMargins left="0.118110236220472" right="0.118110236220472" top="0.118110236220472" bottom="0.118110236220472" header="0.31496062992126" footer="0.31496062992126"/>
  <pageSetup orientation="portrait" horizontalDpi="0" verticalDpi="0" r:id="rId1"/>
  <headerFooter>
    <oddFooter>&amp;LCalcul COMPARATIF par le RGPQ&amp;R&amp;D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Regions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Ranallo</dc:creator>
  <cp:lastModifiedBy>Mario Ranallo</cp:lastModifiedBy>
  <cp:lastPrinted>2023-11-15T20:11:54Z</cp:lastPrinted>
  <dcterms:created xsi:type="dcterms:W3CDTF">2023-09-11T18:15:00Z</dcterms:created>
  <dcterms:modified xsi:type="dcterms:W3CDTF">2023-11-15T20:16:11Z</dcterms:modified>
</cp:coreProperties>
</file>